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0" yWindow="30" windowWidth="24000" windowHeight="9810" activeTab="1"/>
  </bookViews>
  <sheets>
    <sheet name="汇总表" sheetId="20" r:id="rId1"/>
    <sheet name="繁荣艺术" sheetId="19" r:id="rId2"/>
    <sheet name="第三届大运河" sheetId="22" r:id="rId3"/>
    <sheet name="旅游推广等" sheetId="21" r:id="rId4"/>
    <sheet name="绩效表" sheetId="23" r:id="rId5"/>
  </sheets>
  <definedNames>
    <definedName name="_xlnm.Print_Area" localSheetId="2">第三届大运河!$A$1:$D$13</definedName>
    <definedName name="_xlnm.Print_Area" localSheetId="4">绩效表!$A$1:$H$27</definedName>
    <definedName name="_xlnm.Print_Titles" localSheetId="1">繁荣艺术!$2:$4</definedName>
    <definedName name="_xlnm.Print_Titles" localSheetId="0">汇总表!$2:$4</definedName>
    <definedName name="_xlnm.Print_Titles" localSheetId="3">旅游推广等!$2:$4</definedName>
  </definedNames>
  <calcPr calcId="144525"/>
</workbook>
</file>

<file path=xl/calcChain.xml><?xml version="1.0" encoding="utf-8"?>
<calcChain xmlns="http://schemas.openxmlformats.org/spreadsheetml/2006/main">
  <c r="H42" i="21" l="1"/>
  <c r="H41" i="21"/>
  <c r="H40" i="21"/>
  <c r="H39" i="21"/>
  <c r="H38" i="21"/>
  <c r="H37" i="21"/>
  <c r="H36" i="21"/>
  <c r="H35" i="21"/>
  <c r="H34" i="21"/>
  <c r="H33" i="21"/>
  <c r="H32" i="21"/>
  <c r="H31" i="21"/>
  <c r="H30" i="21"/>
  <c r="H29" i="21"/>
  <c r="H28" i="21"/>
  <c r="H27" i="21"/>
  <c r="H26" i="21"/>
  <c r="H25" i="21"/>
  <c r="H24" i="21"/>
  <c r="H23" i="21" s="1"/>
  <c r="G23" i="21"/>
  <c r="F23" i="21"/>
  <c r="H22" i="21"/>
  <c r="H21" i="21"/>
  <c r="H20" i="21"/>
  <c r="H19" i="21"/>
  <c r="H18" i="21"/>
  <c r="G17" i="21"/>
  <c r="H16" i="21"/>
  <c r="H15" i="21"/>
  <c r="H14" i="21"/>
  <c r="H13" i="21"/>
  <c r="H12" i="21"/>
  <c r="E12" i="21"/>
  <c r="E5" i="21" s="1"/>
  <c r="H11" i="21"/>
  <c r="H10" i="21"/>
  <c r="H9" i="21"/>
  <c r="H8" i="21"/>
  <c r="H7" i="21"/>
  <c r="D6" i="21"/>
  <c r="D5" i="21" s="1"/>
  <c r="F5" i="21"/>
  <c r="D6" i="22"/>
  <c r="D5" i="22" s="1"/>
  <c r="D96" i="19"/>
  <c r="D91" i="19"/>
  <c r="D88" i="19"/>
  <c r="D81" i="19"/>
  <c r="D76" i="19"/>
  <c r="D69" i="19"/>
  <c r="D66" i="19"/>
  <c r="D62" i="19"/>
  <c r="D58" i="19"/>
  <c r="D53" i="19"/>
  <c r="D46" i="19"/>
  <c r="D40" i="19"/>
  <c r="D34" i="19"/>
  <c r="D28" i="19"/>
  <c r="D21" i="19"/>
  <c r="D5" i="19" s="1"/>
  <c r="D11" i="19"/>
  <c r="D7" i="19"/>
  <c r="I52" i="20"/>
  <c r="I51" i="20"/>
  <c r="I50" i="20"/>
  <c r="I49" i="20"/>
  <c r="I48" i="20"/>
  <c r="I47" i="20"/>
  <c r="I46" i="20"/>
  <c r="I45" i="20"/>
  <c r="I44" i="20"/>
  <c r="I43" i="20"/>
  <c r="I42" i="20"/>
  <c r="I41" i="20"/>
  <c r="I40" i="20"/>
  <c r="I39" i="20"/>
  <c r="I38" i="20"/>
  <c r="I37" i="20"/>
  <c r="I36" i="20"/>
  <c r="I35" i="20"/>
  <c r="I34" i="20"/>
  <c r="I33" i="20"/>
  <c r="I32" i="20"/>
  <c r="I31" i="20"/>
  <c r="I30" i="20"/>
  <c r="I29" i="20"/>
  <c r="I28" i="20"/>
  <c r="I27" i="20"/>
  <c r="I26" i="20"/>
  <c r="I25" i="20"/>
  <c r="I24" i="20"/>
  <c r="I23" i="20"/>
  <c r="I22" i="20"/>
  <c r="I21" i="20"/>
  <c r="I20" i="20"/>
  <c r="I19" i="20"/>
  <c r="I18" i="20"/>
  <c r="I17" i="20"/>
  <c r="I16" i="20"/>
  <c r="I15" i="20"/>
  <c r="I14" i="20"/>
  <c r="I13" i="20"/>
  <c r="I12" i="20"/>
  <c r="I11" i="20"/>
  <c r="I10" i="20"/>
  <c r="I9" i="20"/>
  <c r="I8" i="20"/>
  <c r="I5" i="20" s="1"/>
  <c r="I7" i="20"/>
  <c r="I6" i="20"/>
  <c r="H5" i="20"/>
  <c r="G5" i="20"/>
  <c r="F5" i="20"/>
  <c r="E5" i="20"/>
  <c r="D5" i="20"/>
  <c r="C5" i="20"/>
  <c r="G5" i="21" l="1"/>
  <c r="H6" i="21"/>
  <c r="H5" i="21" s="1"/>
  <c r="H17" i="21"/>
</calcChain>
</file>

<file path=xl/sharedStrings.xml><?xml version="1.0" encoding="utf-8"?>
<sst xmlns="http://schemas.openxmlformats.org/spreadsheetml/2006/main" count="368" uniqueCount="283">
  <si>
    <t>附件1</t>
  </si>
  <si>
    <t>单位：万元</t>
  </si>
  <si>
    <t>序号</t>
  </si>
  <si>
    <t>地区</t>
  </si>
  <si>
    <t>繁荣艺术</t>
  </si>
  <si>
    <t>第三届大运河</t>
  </si>
  <si>
    <t>旅游推广</t>
  </si>
  <si>
    <t>公共服务</t>
  </si>
  <si>
    <t>旅游统计</t>
  </si>
  <si>
    <t>其他</t>
  </si>
  <si>
    <t>金额</t>
  </si>
  <si>
    <t>合计</t>
  </si>
  <si>
    <t>江苏省文化和旅游厅</t>
  </si>
  <si>
    <t>南京图书馆</t>
  </si>
  <si>
    <t>江苏省美术馆</t>
  </si>
  <si>
    <t>江苏省文化馆</t>
  </si>
  <si>
    <t>江苏省文化艺术研究院</t>
  </si>
  <si>
    <t>江苏省数字文化和智慧旅游发展中心</t>
  </si>
  <si>
    <t>南京旅游职业学院</t>
  </si>
  <si>
    <t>江苏省广播电视总台</t>
  </si>
  <si>
    <t>江苏省演艺集团</t>
  </si>
  <si>
    <t>江苏省文投集团</t>
  </si>
  <si>
    <t>新华报业集团</t>
  </si>
  <si>
    <t>江苏大剧院</t>
  </si>
  <si>
    <t>国家统计局江苏调查总队</t>
  </si>
  <si>
    <t>南京艺术学院</t>
  </si>
  <si>
    <t>南京航空航天大学</t>
  </si>
  <si>
    <t>苏州大学</t>
  </si>
  <si>
    <t>南京市</t>
  </si>
  <si>
    <t>无锡市</t>
  </si>
  <si>
    <t>江阴市</t>
  </si>
  <si>
    <t>徐州市</t>
  </si>
  <si>
    <t>睢宁县</t>
  </si>
  <si>
    <t>常州市</t>
  </si>
  <si>
    <t>苏州市</t>
  </si>
  <si>
    <t>张家港市</t>
  </si>
  <si>
    <t>南通市</t>
  </si>
  <si>
    <t>连云港市</t>
  </si>
  <si>
    <t>灌南县</t>
  </si>
  <si>
    <t>淮安市</t>
  </si>
  <si>
    <t>涟水县</t>
  </si>
  <si>
    <t>盐城市</t>
  </si>
  <si>
    <t>阜宁县</t>
  </si>
  <si>
    <t>滨海县</t>
  </si>
  <si>
    <t>建湖县</t>
  </si>
  <si>
    <t>射阳县</t>
  </si>
  <si>
    <t>扬州市</t>
  </si>
  <si>
    <t>宝应县</t>
  </si>
  <si>
    <t>仪征市</t>
  </si>
  <si>
    <t>镇江市</t>
  </si>
  <si>
    <t>泰州市</t>
  </si>
  <si>
    <t>泰兴市</t>
  </si>
  <si>
    <t>兴化市</t>
  </si>
  <si>
    <t>宿迁市</t>
  </si>
  <si>
    <t>沭阳县</t>
  </si>
  <si>
    <t>新疆伊犁哈萨克自治州财政局</t>
  </si>
  <si>
    <t>新疆克孜勒苏柯尔克孜自治州文化体育与旅游局</t>
  </si>
  <si>
    <t>拉萨市旅游发展委员会</t>
  </si>
  <si>
    <r>
      <rPr>
        <sz val="11"/>
        <color theme="1"/>
        <rFont val="仿宋"/>
        <family val="3"/>
        <charset val="134"/>
      </rPr>
      <t>单位：万元</t>
    </r>
  </si>
  <si>
    <r>
      <rPr>
        <sz val="14"/>
        <color theme="1"/>
        <rFont val="黑体"/>
        <family val="3"/>
        <charset val="134"/>
      </rPr>
      <t>序号</t>
    </r>
  </si>
  <si>
    <r>
      <rPr>
        <sz val="14"/>
        <color theme="1"/>
        <rFont val="黑体"/>
        <family val="3"/>
        <charset val="134"/>
      </rPr>
      <t>实施单位或地区</t>
    </r>
  </si>
  <si>
    <r>
      <rPr>
        <sz val="14"/>
        <color theme="1"/>
        <rFont val="黑体"/>
        <family val="3"/>
        <charset val="134"/>
      </rPr>
      <t>项目内容</t>
    </r>
  </si>
  <si>
    <r>
      <rPr>
        <sz val="14"/>
        <color theme="1"/>
        <rFont val="黑体"/>
        <family val="3"/>
        <charset val="134"/>
      </rPr>
      <t>金额</t>
    </r>
  </si>
  <si>
    <r>
      <rPr>
        <b/>
        <sz val="12"/>
        <color theme="1"/>
        <rFont val="方正仿宋_GBK"/>
        <family val="4"/>
        <charset val="134"/>
      </rPr>
      <t>合计</t>
    </r>
  </si>
  <si>
    <t>小计</t>
  </si>
  <si>
    <r>
      <rPr>
        <sz val="12"/>
        <color theme="1"/>
        <rFont val="华文中宋"/>
        <family val="3"/>
        <charset val="134"/>
      </rPr>
      <t>单位：万元</t>
    </r>
  </si>
  <si>
    <r>
      <rPr>
        <sz val="12"/>
        <color theme="1"/>
        <rFont val="黑体"/>
        <family val="3"/>
        <charset val="134"/>
      </rPr>
      <t>实施单位或地区</t>
    </r>
  </si>
  <si>
    <r>
      <rPr>
        <sz val="12"/>
        <color theme="1"/>
        <rFont val="黑体"/>
        <family val="3"/>
        <charset val="134"/>
      </rPr>
      <t>项目内容</t>
    </r>
  </si>
  <si>
    <r>
      <rPr>
        <sz val="12"/>
        <color theme="1"/>
        <rFont val="黑体"/>
        <family val="3"/>
        <charset val="134"/>
      </rPr>
      <t>补助资金</t>
    </r>
  </si>
  <si>
    <r>
      <rPr>
        <sz val="12"/>
        <color theme="1"/>
        <rFont val="方正仿宋_GBK"/>
        <family val="4"/>
        <charset val="134"/>
      </rPr>
      <t>省演艺集团</t>
    </r>
  </si>
  <si>
    <r>
      <rPr>
        <sz val="12"/>
        <color theme="1"/>
        <rFont val="方正仿宋_GBK"/>
        <family val="4"/>
        <charset val="134"/>
      </rPr>
      <t>省文投集团</t>
    </r>
  </si>
  <si>
    <r>
      <rPr>
        <sz val="12"/>
        <color theme="1"/>
        <rFont val="黑体"/>
        <family val="3"/>
        <charset val="134"/>
      </rPr>
      <t>旅游推广</t>
    </r>
  </si>
  <si>
    <r>
      <rPr>
        <sz val="12"/>
        <color theme="1"/>
        <rFont val="黑体"/>
        <family val="3"/>
        <charset val="134"/>
      </rPr>
      <t>公共服务</t>
    </r>
  </si>
  <si>
    <r>
      <rPr>
        <sz val="12"/>
        <color theme="1"/>
        <rFont val="黑体"/>
        <family val="3"/>
        <charset val="134"/>
      </rPr>
      <t>其他</t>
    </r>
  </si>
  <si>
    <t>江苏省戏剧学校</t>
    <phoneticPr fontId="20" type="noConversion"/>
  </si>
  <si>
    <t>第三届大运河文化旅游博览会补助经费（新闻发布会和宣传费用）</t>
    <phoneticPr fontId="20" type="noConversion"/>
  </si>
  <si>
    <t>第三届大运河文化旅游博览会补助经费（国际友人运河行）</t>
    <phoneticPr fontId="20" type="noConversion"/>
  </si>
  <si>
    <t>第三届大运河文化旅游博览会补助经费（运博会现场直播和线上运博会平台维护）</t>
    <phoneticPr fontId="20" type="noConversion"/>
  </si>
  <si>
    <t>第三届大运河文化旅游博览会补助经费（运河组歌交响乐演出）</t>
    <phoneticPr fontId="20" type="noConversion"/>
  </si>
  <si>
    <t>第三届大运河文化旅游博览会补助经费（文旅消费论坛）</t>
    <phoneticPr fontId="20" type="noConversion"/>
  </si>
  <si>
    <t>第三届大运河文化旅游博览会补助经费（第二批）</t>
    <phoneticPr fontId="20" type="noConversion"/>
  </si>
  <si>
    <t>第三届大运河文化旅游博览会补助经费（“数通运河”大运河文旅产业论坛）</t>
    <phoneticPr fontId="20" type="noConversion"/>
  </si>
  <si>
    <r>
      <rPr>
        <b/>
        <sz val="12"/>
        <color theme="1"/>
        <rFont val="方正仿宋_GBK"/>
        <family val="4"/>
        <charset val="134"/>
      </rPr>
      <t>小计</t>
    </r>
  </si>
  <si>
    <r>
      <rPr>
        <sz val="12"/>
        <color theme="1"/>
        <rFont val="方正仿宋_GBK"/>
        <family val="4"/>
        <charset val="134"/>
      </rPr>
      <t>江苏省文化艺术研究院</t>
    </r>
  </si>
  <si>
    <r>
      <rPr>
        <sz val="12"/>
        <color theme="1"/>
        <rFont val="方正仿宋_GBK"/>
        <family val="4"/>
        <charset val="134"/>
      </rPr>
      <t>南京市</t>
    </r>
  </si>
  <si>
    <r>
      <rPr>
        <sz val="12"/>
        <color theme="1"/>
        <rFont val="方正仿宋_GBK"/>
        <family val="4"/>
        <charset val="134"/>
      </rPr>
      <t>无锡市</t>
    </r>
  </si>
  <si>
    <r>
      <rPr>
        <sz val="12"/>
        <color theme="1"/>
        <rFont val="方正仿宋_GBK"/>
        <family val="4"/>
        <charset val="134"/>
      </rPr>
      <t>徐州市</t>
    </r>
  </si>
  <si>
    <r>
      <rPr>
        <sz val="12"/>
        <color theme="1"/>
        <rFont val="方正仿宋_GBK"/>
        <family val="4"/>
        <charset val="134"/>
      </rPr>
      <t>常州市</t>
    </r>
  </si>
  <si>
    <r>
      <rPr>
        <sz val="12"/>
        <color theme="1"/>
        <rFont val="方正仿宋_GBK"/>
        <family val="4"/>
        <charset val="134"/>
      </rPr>
      <t>苏州市</t>
    </r>
  </si>
  <si>
    <r>
      <rPr>
        <sz val="12"/>
        <color theme="1"/>
        <rFont val="方正仿宋_GBK"/>
        <family val="4"/>
        <charset val="134"/>
      </rPr>
      <t>南通市</t>
    </r>
  </si>
  <si>
    <r>
      <rPr>
        <sz val="12"/>
        <color theme="1"/>
        <rFont val="方正仿宋_GBK"/>
        <family val="4"/>
        <charset val="134"/>
      </rPr>
      <t>连云港市</t>
    </r>
  </si>
  <si>
    <r>
      <rPr>
        <sz val="12"/>
        <color theme="1"/>
        <rFont val="方正仿宋_GBK"/>
        <family val="4"/>
        <charset val="134"/>
      </rPr>
      <t>淮安市</t>
    </r>
  </si>
  <si>
    <r>
      <rPr>
        <sz val="12"/>
        <color theme="1"/>
        <rFont val="方正仿宋_GBK"/>
        <family val="4"/>
        <charset val="134"/>
      </rPr>
      <t>盐城市</t>
    </r>
  </si>
  <si>
    <r>
      <rPr>
        <sz val="12"/>
        <color theme="1"/>
        <rFont val="方正仿宋_GBK"/>
        <family val="4"/>
        <charset val="134"/>
      </rPr>
      <t>射阳县</t>
    </r>
  </si>
  <si>
    <r>
      <rPr>
        <sz val="12"/>
        <color theme="1"/>
        <rFont val="方正仿宋_GBK"/>
        <family val="4"/>
        <charset val="134"/>
      </rPr>
      <t>扬州市</t>
    </r>
  </si>
  <si>
    <r>
      <rPr>
        <sz val="12"/>
        <color theme="1"/>
        <rFont val="方正仿宋_GBK"/>
        <family val="4"/>
        <charset val="134"/>
      </rPr>
      <t>镇江市</t>
    </r>
  </si>
  <si>
    <r>
      <rPr>
        <sz val="12"/>
        <color theme="1"/>
        <rFont val="方正仿宋_GBK"/>
        <family val="4"/>
        <charset val="134"/>
      </rPr>
      <t>泰州市</t>
    </r>
  </si>
  <si>
    <r>
      <rPr>
        <sz val="12"/>
        <color theme="1"/>
        <rFont val="方正仿宋_GBK"/>
        <family val="4"/>
        <charset val="134"/>
      </rPr>
      <t>泰兴市</t>
    </r>
  </si>
  <si>
    <r>
      <rPr>
        <sz val="12"/>
        <color theme="1"/>
        <rFont val="方正仿宋_GBK"/>
        <family val="4"/>
        <charset val="134"/>
      </rPr>
      <t>宿迁市</t>
    </r>
  </si>
  <si>
    <r>
      <rPr>
        <sz val="12"/>
        <color theme="1"/>
        <rFont val="黑体"/>
        <family val="3"/>
        <charset val="134"/>
      </rPr>
      <t>旅游统计</t>
    </r>
  </si>
  <si>
    <r>
      <rPr>
        <sz val="12"/>
        <color theme="1"/>
        <rFont val="方正仿宋_GBK"/>
        <family val="4"/>
        <charset val="134"/>
      </rPr>
      <t>江苏省文化和旅游厅</t>
    </r>
  </si>
  <si>
    <r>
      <t>2021</t>
    </r>
    <r>
      <rPr>
        <sz val="12"/>
        <color theme="1"/>
        <rFont val="方正仿宋_GBK"/>
        <family val="4"/>
        <charset val="134"/>
      </rPr>
      <t>年旅游广告联合投放项目补贴经费</t>
    </r>
  </si>
  <si>
    <r>
      <t>2021</t>
    </r>
    <r>
      <rPr>
        <sz val="12"/>
        <color theme="1"/>
        <rFont val="方正仿宋_GBK"/>
        <family val="4"/>
        <charset val="134"/>
      </rPr>
      <t>年度旅游广告联合投放（非单一来源）项目补助经费</t>
    </r>
  </si>
  <si>
    <r>
      <rPr>
        <sz val="12"/>
        <color theme="1"/>
        <rFont val="方正仿宋_GBK"/>
        <family val="4"/>
        <charset val="134"/>
      </rPr>
      <t>南京图书馆</t>
    </r>
  </si>
  <si>
    <r>
      <rPr>
        <sz val="12"/>
        <color theme="1"/>
        <rFont val="方正仿宋_GBK"/>
        <family val="4"/>
        <charset val="134"/>
      </rPr>
      <t>江苏省文化馆</t>
    </r>
  </si>
  <si>
    <r>
      <rPr>
        <sz val="12"/>
        <color theme="1"/>
        <rFont val="方正仿宋_GBK"/>
        <family val="4"/>
        <charset val="134"/>
      </rPr>
      <t>江苏公共文化云平台四期建设运营补助经费</t>
    </r>
  </si>
  <si>
    <r>
      <rPr>
        <sz val="12"/>
        <color theme="1"/>
        <rFont val="方正仿宋_GBK"/>
        <family val="4"/>
        <charset val="134"/>
      </rPr>
      <t>江苏省文化馆场馆服务效能提升补助经费</t>
    </r>
  </si>
  <si>
    <r>
      <t>2021</t>
    </r>
    <r>
      <rPr>
        <sz val="12"/>
        <color theme="1"/>
        <rFont val="方正仿宋_GBK"/>
        <family val="4"/>
        <charset val="134"/>
      </rPr>
      <t>年度艺术档案数字化、《艺术百家》办刊补助及江苏文旅融合和全域旅游研究基地工作经费</t>
    </r>
  </si>
  <si>
    <r>
      <rPr>
        <sz val="12"/>
        <color theme="1"/>
        <rFont val="方正仿宋_GBK"/>
        <family val="4"/>
        <charset val="134"/>
      </rPr>
      <t>江苏省戏剧学校</t>
    </r>
  </si>
  <si>
    <r>
      <rPr>
        <sz val="12"/>
        <color theme="1"/>
        <rFont val="方正仿宋_GBK"/>
        <family val="4"/>
        <charset val="134"/>
      </rPr>
      <t>江苏数字文化和智慧旅游发展中心</t>
    </r>
  </si>
  <si>
    <r>
      <t>2021</t>
    </r>
    <r>
      <rPr>
        <sz val="12"/>
        <color theme="1"/>
        <rFont val="方正仿宋_GBK"/>
        <family val="4"/>
        <charset val="134"/>
      </rPr>
      <t>年平面媒体广告经费</t>
    </r>
  </si>
  <si>
    <r>
      <rPr>
        <sz val="12"/>
        <color theme="1"/>
        <rFont val="方正仿宋_GBK"/>
        <family val="4"/>
        <charset val="134"/>
      </rPr>
      <t>南京旅游职业学院</t>
    </r>
  </si>
  <si>
    <r>
      <rPr>
        <sz val="12"/>
        <color theme="1"/>
        <rFont val="方正仿宋_GBK"/>
        <family val="4"/>
        <charset val="134"/>
      </rPr>
      <t>承办对口支援地区人才培训经费</t>
    </r>
  </si>
  <si>
    <r>
      <rPr>
        <sz val="12"/>
        <color theme="1"/>
        <rFont val="方正仿宋_GBK"/>
        <family val="4"/>
        <charset val="134"/>
      </rPr>
      <t>调查问卷统计经费</t>
    </r>
  </si>
  <si>
    <r>
      <rPr>
        <sz val="12"/>
        <color theme="1"/>
        <rFont val="方正仿宋_GBK"/>
        <family val="4"/>
        <charset val="134"/>
      </rPr>
      <t>沭阳县</t>
    </r>
  </si>
  <si>
    <r>
      <t>2021</t>
    </r>
    <r>
      <rPr>
        <sz val="12"/>
        <color theme="1"/>
        <rFont val="方正仿宋_GBK"/>
        <family val="4"/>
        <charset val="134"/>
      </rPr>
      <t>年度新疆伊犁州对口支援经费</t>
    </r>
  </si>
  <si>
    <r>
      <t>2021</t>
    </r>
    <r>
      <rPr>
        <sz val="12"/>
        <color theme="1"/>
        <rFont val="方正仿宋_GBK"/>
        <family val="4"/>
        <charset val="134"/>
      </rPr>
      <t>年度新疆克州对口支援经费</t>
    </r>
  </si>
  <si>
    <r>
      <t>2021</t>
    </r>
    <r>
      <rPr>
        <sz val="12"/>
        <color theme="1"/>
        <rFont val="方正仿宋_GBK"/>
        <family val="4"/>
        <charset val="134"/>
      </rPr>
      <t>年度西藏拉萨市对口支援经费</t>
    </r>
  </si>
  <si>
    <r>
      <t>“</t>
    </r>
    <r>
      <rPr>
        <sz val="12"/>
        <color theme="1"/>
        <rFont val="方正仿宋_GBK"/>
        <family val="4"/>
        <charset val="134"/>
      </rPr>
      <t>水韵江苏</t>
    </r>
    <r>
      <rPr>
        <sz val="12"/>
        <color theme="1"/>
        <rFont val="Times New Roman"/>
        <family val="1"/>
      </rPr>
      <t>•</t>
    </r>
    <r>
      <rPr>
        <sz val="12"/>
        <color theme="1"/>
        <rFont val="方正仿宋_GBK"/>
        <family val="4"/>
        <charset val="134"/>
      </rPr>
      <t>有你会更美</t>
    </r>
    <r>
      <rPr>
        <sz val="12"/>
        <color theme="1"/>
        <rFont val="Times New Roman"/>
        <family val="1"/>
      </rPr>
      <t>”</t>
    </r>
    <r>
      <rPr>
        <sz val="12"/>
        <color theme="1"/>
        <rFont val="方正仿宋_GBK"/>
        <family val="4"/>
        <charset val="134"/>
      </rPr>
      <t>文旅消费推广季活动经费</t>
    </r>
  </si>
  <si>
    <r>
      <t>“</t>
    </r>
    <r>
      <rPr>
        <sz val="12"/>
        <color theme="1"/>
        <rFont val="方正仿宋_GBK"/>
        <family val="4"/>
        <charset val="134"/>
      </rPr>
      <t>长三角高铁旅游小城</t>
    </r>
    <r>
      <rPr>
        <sz val="12"/>
        <color theme="1"/>
        <rFont val="Times New Roman"/>
        <family val="1"/>
      </rPr>
      <t>”</t>
    </r>
    <r>
      <rPr>
        <sz val="12"/>
        <color theme="1"/>
        <rFont val="方正仿宋_GBK"/>
        <family val="4"/>
        <charset val="134"/>
      </rPr>
      <t>遴选推广活动经费</t>
    </r>
  </si>
  <si>
    <r>
      <rPr>
        <sz val="12"/>
        <color theme="1"/>
        <rFont val="方正仿宋_GBK"/>
        <family val="4"/>
        <charset val="134"/>
      </rPr>
      <t>南京图书馆</t>
    </r>
    <r>
      <rPr>
        <sz val="12"/>
        <color theme="1"/>
        <rFont val="Times New Roman"/>
        <family val="1"/>
      </rPr>
      <t>2021</t>
    </r>
    <r>
      <rPr>
        <sz val="12"/>
        <color theme="1"/>
        <rFont val="方正仿宋_GBK"/>
        <family val="4"/>
        <charset val="134"/>
      </rPr>
      <t>年江苏省古籍保护补助经费</t>
    </r>
  </si>
  <si>
    <r>
      <rPr>
        <sz val="12"/>
        <color theme="1"/>
        <rFont val="方正仿宋_GBK"/>
        <family val="4"/>
        <charset val="134"/>
      </rPr>
      <t>江苏省</t>
    </r>
    <r>
      <rPr>
        <sz val="12"/>
        <color theme="1"/>
        <rFont val="Times New Roman"/>
        <family val="1"/>
      </rPr>
      <t>2021</t>
    </r>
    <r>
      <rPr>
        <sz val="12"/>
        <color theme="1"/>
        <rFont val="方正仿宋_GBK"/>
        <family val="4"/>
        <charset val="134"/>
      </rPr>
      <t>年文化和自然遗产日主会场活动补助经费</t>
    </r>
  </si>
  <si>
    <r>
      <rPr>
        <sz val="12"/>
        <color theme="1"/>
        <rFont val="方正仿宋_GBK"/>
        <family val="4"/>
        <charset val="134"/>
      </rPr>
      <t>第三届</t>
    </r>
    <r>
      <rPr>
        <sz val="12"/>
        <color theme="1"/>
        <rFont val="Times New Roman"/>
        <family val="1"/>
      </rPr>
      <t>“</t>
    </r>
    <r>
      <rPr>
        <sz val="12"/>
        <color theme="1"/>
        <rFont val="方正仿宋_GBK"/>
        <family val="4"/>
        <charset val="134"/>
      </rPr>
      <t>华东六省一市现代地方小戏大赛</t>
    </r>
    <r>
      <rPr>
        <sz val="12"/>
        <color theme="1"/>
        <rFont val="Times New Roman"/>
        <family val="1"/>
      </rPr>
      <t>”</t>
    </r>
    <r>
      <rPr>
        <sz val="12"/>
        <color theme="1"/>
        <rFont val="方正仿宋_GBK"/>
        <family val="4"/>
        <charset val="134"/>
      </rPr>
      <t>活动补助经费</t>
    </r>
  </si>
  <si>
    <t>序号</t>
    <phoneticPr fontId="20" type="noConversion"/>
  </si>
  <si>
    <r>
      <t>2021</t>
    </r>
    <r>
      <rPr>
        <sz val="12"/>
        <color theme="1"/>
        <rFont val="方正仿宋_GBK"/>
        <family val="4"/>
        <charset val="134"/>
      </rPr>
      <t>年戏曲人才培养补助经费</t>
    </r>
    <phoneticPr fontId="20" type="noConversion"/>
  </si>
  <si>
    <r>
      <rPr>
        <sz val="12"/>
        <color theme="1"/>
        <rFont val="方正仿宋_GBK"/>
        <family val="4"/>
        <charset val="134"/>
      </rPr>
      <t>国家统计局江苏调查总队</t>
    </r>
  </si>
  <si>
    <r>
      <rPr>
        <sz val="12"/>
        <color theme="1"/>
        <rFont val="方正仿宋_GBK"/>
        <family val="4"/>
        <charset val="134"/>
      </rPr>
      <t>新疆伊犁哈萨克自治州财政局</t>
    </r>
  </si>
  <si>
    <r>
      <rPr>
        <sz val="12"/>
        <color theme="1"/>
        <rFont val="方正仿宋_GBK"/>
        <family val="4"/>
        <charset val="134"/>
      </rPr>
      <t>新疆克孜勒苏柯尔克孜自治州文化体育与旅游局</t>
    </r>
  </si>
  <si>
    <r>
      <rPr>
        <sz val="12"/>
        <color theme="1"/>
        <rFont val="方正仿宋_GBK"/>
        <family val="4"/>
        <charset val="134"/>
      </rPr>
      <t>拉萨市旅游发展委员会</t>
    </r>
  </si>
  <si>
    <r>
      <t>2021年媒体合作和自媒体运营经费（</t>
    </r>
    <r>
      <rPr>
        <sz val="11"/>
        <color theme="1"/>
        <rFont val="仿宋"/>
        <family val="3"/>
        <charset val="134"/>
      </rPr>
      <t>其中：“学习强国”水韵江苏强国号及重点媒体集中采访活动150万元；江苏文化和旅游自媒体联盟45万元；《畅游江苏》杂志175万元；江苏文旅舆情监测服务45万元；微信运营和推广项目95万元；微博运营推广项目45万元；“水韵江苏”抖音号100万元；“水韵江苏”B站视频号40万元；视频及H5制作70万元；江苏旅游网维护和运营40万元；江苏旅游外文网（英、日、韩）75万元；“江苏超好玩”线下引流活动65万元；《文旅江苏》杂志40万元</t>
    </r>
    <r>
      <rPr>
        <sz val="12"/>
        <color theme="1"/>
        <rFont val="仿宋"/>
        <family val="3"/>
        <charset val="134"/>
      </rPr>
      <t>）</t>
    </r>
    <phoneticPr fontId="20" type="noConversion"/>
  </si>
  <si>
    <r>
      <rPr>
        <sz val="14"/>
        <rFont val="宋体"/>
        <family val="3"/>
        <charset val="134"/>
      </rPr>
      <t>附件</t>
    </r>
    <r>
      <rPr>
        <sz val="14"/>
        <rFont val="Times New Roman"/>
        <family val="1"/>
      </rPr>
      <t>3</t>
    </r>
  </si>
  <si>
    <t>江苏省文化和旅游发展专项资金（第三批）绩效目标表</t>
  </si>
  <si>
    <r>
      <rPr>
        <sz val="18"/>
        <color indexed="8"/>
        <rFont val="宋体"/>
        <family val="3"/>
        <charset val="134"/>
      </rPr>
      <t>（</t>
    </r>
    <r>
      <rPr>
        <sz val="18"/>
        <color indexed="8"/>
        <rFont val="Times New Roman"/>
        <family val="1"/>
      </rPr>
      <t>2021</t>
    </r>
    <r>
      <rPr>
        <sz val="18"/>
        <color indexed="8"/>
        <rFont val="宋体"/>
        <family val="3"/>
        <charset val="134"/>
      </rPr>
      <t>年度）</t>
    </r>
  </si>
  <si>
    <r>
      <rPr>
        <sz val="14"/>
        <rFont val="宋体"/>
        <family val="3"/>
        <charset val="134"/>
      </rPr>
      <t>单位：万元</t>
    </r>
  </si>
  <si>
    <r>
      <rPr>
        <sz val="18"/>
        <rFont val="方正仿宋_GBK"/>
        <family val="4"/>
        <charset val="134"/>
      </rPr>
      <t>项目类型</t>
    </r>
  </si>
  <si>
    <t>江苏省文化和旅游发展专项资金（第三批）</t>
  </si>
  <si>
    <r>
      <rPr>
        <sz val="18"/>
        <rFont val="方正仿宋_GBK"/>
        <family val="4"/>
        <charset val="134"/>
      </rPr>
      <t>项目名称</t>
    </r>
  </si>
  <si>
    <r>
      <rPr>
        <sz val="18"/>
        <color indexed="8"/>
        <rFont val="方正仿宋_GBK"/>
        <family val="4"/>
        <charset val="134"/>
      </rPr>
      <t>江苏省文化和旅游发展专项资金</t>
    </r>
  </si>
  <si>
    <r>
      <rPr>
        <sz val="18"/>
        <rFont val="方正仿宋_GBK"/>
        <family val="4"/>
        <charset val="134"/>
      </rPr>
      <t>项目申报单位</t>
    </r>
  </si>
  <si>
    <r>
      <rPr>
        <sz val="18"/>
        <rFont val="方正仿宋_GBK"/>
        <family val="4"/>
        <charset val="134"/>
      </rPr>
      <t>江苏省文化和旅游厅</t>
    </r>
  </si>
  <si>
    <r>
      <rPr>
        <sz val="18"/>
        <rFont val="方正仿宋_GBK"/>
        <family val="4"/>
        <charset val="134"/>
      </rPr>
      <t>资金情况</t>
    </r>
  </si>
  <si>
    <r>
      <rPr>
        <sz val="18"/>
        <rFont val="方正仿宋_GBK"/>
        <family val="4"/>
        <charset val="134"/>
      </rPr>
      <t>年度资金总额</t>
    </r>
  </si>
  <si>
    <r>
      <rPr>
        <sz val="18"/>
        <rFont val="方正仿宋_GBK"/>
        <family val="4"/>
        <charset val="134"/>
      </rPr>
      <t>（万元）</t>
    </r>
  </si>
  <si>
    <r>
      <rPr>
        <sz val="18"/>
        <rFont val="方正仿宋_GBK"/>
        <family val="4"/>
        <charset val="134"/>
      </rPr>
      <t>其中：财政资金</t>
    </r>
  </si>
  <si>
    <r>
      <rPr>
        <sz val="18"/>
        <rFont val="方正仿宋_GBK"/>
        <family val="4"/>
        <charset val="134"/>
      </rPr>
      <t>总
体
目
标</t>
    </r>
  </si>
  <si>
    <r>
      <rPr>
        <sz val="18"/>
        <color indexed="8"/>
        <rFont val="方正仿宋_GBK"/>
        <family val="4"/>
        <charset val="134"/>
      </rPr>
      <t>目标</t>
    </r>
    <r>
      <rPr>
        <sz val="18"/>
        <color indexed="8"/>
        <rFont val="Times New Roman"/>
        <family val="1"/>
      </rPr>
      <t>1</t>
    </r>
    <r>
      <rPr>
        <sz val="18"/>
        <color indexed="8"/>
        <rFont val="方正仿宋_GBK"/>
        <family val="4"/>
        <charset val="134"/>
      </rPr>
      <t>：成功举办庆祝中国共产党成立</t>
    </r>
    <r>
      <rPr>
        <sz val="18"/>
        <color indexed="8"/>
        <rFont val="Times New Roman"/>
        <family val="1"/>
      </rPr>
      <t>100</t>
    </r>
    <r>
      <rPr>
        <sz val="18"/>
        <color indexed="8"/>
        <rFont val="方正仿宋_GBK"/>
        <family val="4"/>
        <charset val="134"/>
      </rPr>
      <t>周年优秀舞台艺术作品展演活动</t>
    </r>
    <r>
      <rPr>
        <sz val="18"/>
        <color indexed="8"/>
        <rFont val="Times New Roman"/>
        <family val="1"/>
      </rPr>
      <t xml:space="preserve">                                                                                                                                              </t>
    </r>
  </si>
  <si>
    <t>目标2：开展对2021年江苏省舞台艺术精品创作扶持工作</t>
  </si>
  <si>
    <t>目标3：成功举办2021年旅游推广活动和旅游广告联合投放工作</t>
  </si>
  <si>
    <t>目标4：完成2021年旅游统计工作</t>
  </si>
  <si>
    <r>
      <rPr>
        <sz val="18"/>
        <color theme="1"/>
        <rFont val="方正仿宋_GBK"/>
        <family val="4"/>
        <charset val="134"/>
      </rPr>
      <t>绩
效
指
标</t>
    </r>
  </si>
  <si>
    <r>
      <rPr>
        <sz val="18"/>
        <color theme="1"/>
        <rFont val="方正仿宋_GBK"/>
        <family val="4"/>
        <charset val="134"/>
      </rPr>
      <t>一级
指标</t>
    </r>
  </si>
  <si>
    <r>
      <rPr>
        <sz val="18"/>
        <color theme="1"/>
        <rFont val="方正仿宋_GBK"/>
        <family val="4"/>
        <charset val="134"/>
      </rPr>
      <t>二级</t>
    </r>
    <r>
      <rPr>
        <sz val="18"/>
        <color theme="1"/>
        <rFont val="Times New Roman"/>
        <family val="1"/>
      </rPr>
      <t xml:space="preserve">         </t>
    </r>
    <r>
      <rPr>
        <sz val="18"/>
        <color theme="1"/>
        <rFont val="方正仿宋_GBK"/>
        <family val="4"/>
        <charset val="134"/>
      </rPr>
      <t>指标</t>
    </r>
  </si>
  <si>
    <r>
      <rPr>
        <sz val="18"/>
        <color theme="1"/>
        <rFont val="方正仿宋_GBK"/>
        <family val="4"/>
        <charset val="134"/>
      </rPr>
      <t>三级指标</t>
    </r>
  </si>
  <si>
    <r>
      <rPr>
        <sz val="18"/>
        <color theme="1"/>
        <rFont val="方正仿宋_GBK"/>
        <family val="4"/>
        <charset val="134"/>
      </rPr>
      <t>指标值</t>
    </r>
  </si>
  <si>
    <r>
      <rPr>
        <sz val="18"/>
        <rFont val="方正仿宋_GBK"/>
        <family val="4"/>
        <charset val="134"/>
      </rPr>
      <t>指标说明</t>
    </r>
  </si>
  <si>
    <r>
      <rPr>
        <sz val="18"/>
        <color theme="1"/>
        <rFont val="方正仿宋_GBK"/>
        <family val="4"/>
        <charset val="134"/>
      </rPr>
      <t>产出</t>
    </r>
    <r>
      <rPr>
        <sz val="18"/>
        <color theme="1"/>
        <rFont val="Times New Roman"/>
        <family val="1"/>
      </rPr>
      <t xml:space="preserve">      </t>
    </r>
    <r>
      <rPr>
        <sz val="18"/>
        <color theme="1"/>
        <rFont val="方正仿宋_GBK"/>
        <family val="4"/>
        <charset val="134"/>
      </rPr>
      <t>指标</t>
    </r>
  </si>
  <si>
    <r>
      <rPr>
        <sz val="18"/>
        <color theme="1"/>
        <rFont val="方正仿宋_GBK"/>
        <family val="4"/>
        <charset val="134"/>
      </rPr>
      <t>数量</t>
    </r>
    <r>
      <rPr>
        <sz val="18"/>
        <color theme="1"/>
        <rFont val="Times New Roman"/>
        <family val="1"/>
      </rPr>
      <t xml:space="preserve">         </t>
    </r>
    <r>
      <rPr>
        <sz val="18"/>
        <color theme="1"/>
        <rFont val="方正仿宋_GBK"/>
        <family val="4"/>
        <charset val="134"/>
      </rPr>
      <t>指标</t>
    </r>
  </si>
  <si>
    <t>南京图书馆举办公共服务活动</t>
  </si>
  <si>
    <t>1个</t>
  </si>
  <si>
    <t>2021年江苏省古籍保护工作</t>
  </si>
  <si>
    <t>江苏省文化馆举办公共服务活动</t>
  </si>
  <si>
    <t>2个</t>
  </si>
  <si>
    <t>江苏公共文化云平台四期建设运营；江苏省文化馆场馆服务效能提升</t>
  </si>
  <si>
    <t>江苏省文化艺术研究院举办艺术研究工作</t>
  </si>
  <si>
    <t>3个</t>
  </si>
  <si>
    <t>2021年度艺术档案数字化；《艺术百家》办刊；江苏文旅融合和全域旅游研究基地工作</t>
  </si>
  <si>
    <t>江苏省戏剧学校开展优质办学工作</t>
  </si>
  <si>
    <t>2021年戏曲人才培养补助</t>
  </si>
  <si>
    <t>2021年江苏省舞台艺术精品创作扶持工程剧目</t>
  </si>
  <si>
    <t>18个</t>
  </si>
  <si>
    <t>重点投入剧目5个，每个扶持200万元，年度按60%拨付经费；扶持剧目13个，每个扶持50万元</t>
  </si>
  <si>
    <t>博物馆宣传和展览活动</t>
  </si>
  <si>
    <t>在射阳举办江苏省2021年文化和自然遗产日主会场活动</t>
  </si>
  <si>
    <t>举办第三届大运河文化旅游博览会</t>
    <phoneticPr fontId="20" type="noConversion"/>
  </si>
  <si>
    <t>在苏州举办第三届大运河文化旅游博览会</t>
    <phoneticPr fontId="20" type="noConversion"/>
  </si>
  <si>
    <r>
      <rPr>
        <sz val="18"/>
        <color theme="1"/>
        <rFont val="方正仿宋_GBK"/>
        <family val="4"/>
        <charset val="134"/>
      </rPr>
      <t>质量</t>
    </r>
    <r>
      <rPr>
        <sz val="18"/>
        <color theme="1"/>
        <rFont val="Times New Roman"/>
        <family val="1"/>
      </rPr>
      <t xml:space="preserve">         </t>
    </r>
    <r>
      <rPr>
        <sz val="18"/>
        <color theme="1"/>
        <rFont val="方正仿宋_GBK"/>
        <family val="4"/>
        <charset val="134"/>
      </rPr>
      <t>指标</t>
    </r>
  </si>
  <si>
    <t>对口支援新疆伊犁克州、西藏拉萨市及挂钩帮扶村经费</t>
  </si>
  <si>
    <t>完成援藏援疆对口支援工作</t>
  </si>
  <si>
    <t>旅游统计调查问卷</t>
  </si>
  <si>
    <t>完成2021年旅游统计工作</t>
  </si>
  <si>
    <r>
      <rPr>
        <sz val="18"/>
        <color theme="1"/>
        <rFont val="方正仿宋_GBK"/>
        <family val="4"/>
        <charset val="134"/>
      </rPr>
      <t>效益</t>
    </r>
    <r>
      <rPr>
        <sz val="18"/>
        <color theme="1"/>
        <rFont val="Times New Roman"/>
        <family val="1"/>
      </rPr>
      <t xml:space="preserve">      </t>
    </r>
    <r>
      <rPr>
        <sz val="18"/>
        <color theme="1"/>
        <rFont val="方正仿宋_GBK"/>
        <family val="4"/>
        <charset val="134"/>
      </rPr>
      <t>指标</t>
    </r>
  </si>
  <si>
    <t>社会效益  指标</t>
  </si>
  <si>
    <t>提升社会文旅服务品质</t>
  </si>
  <si>
    <t>提升</t>
  </si>
  <si>
    <t xml:space="preserve">  </t>
  </si>
  <si>
    <r>
      <rPr>
        <sz val="18"/>
        <color theme="1"/>
        <rFont val="方正仿宋_GBK"/>
        <family val="4"/>
        <charset val="134"/>
      </rPr>
      <t>推动文化和旅游走出去方面发挥的作用</t>
    </r>
  </si>
  <si>
    <r>
      <rPr>
        <sz val="18"/>
        <rFont val="方正仿宋_GBK"/>
        <family val="4"/>
        <charset val="134"/>
      </rPr>
      <t>显著</t>
    </r>
  </si>
  <si>
    <r>
      <rPr>
        <sz val="18"/>
        <color theme="1"/>
        <rFont val="方正仿宋_GBK"/>
        <family val="4"/>
        <charset val="134"/>
      </rPr>
      <t>推动文化和旅游走出去，各方面给予的评价</t>
    </r>
  </si>
  <si>
    <r>
      <rPr>
        <sz val="18"/>
        <color theme="1"/>
        <rFont val="方正仿宋_GBK"/>
        <family val="4"/>
        <charset val="134"/>
      </rPr>
      <t>可持续影响指标</t>
    </r>
  </si>
  <si>
    <r>
      <rPr>
        <sz val="18"/>
        <color theme="1"/>
        <rFont val="方正仿宋_GBK"/>
        <family val="4"/>
        <charset val="134"/>
      </rPr>
      <t>文化和旅游服务可持续影响度</t>
    </r>
  </si>
  <si>
    <r>
      <rPr>
        <sz val="18"/>
        <rFont val="方正仿宋_GBK"/>
        <family val="4"/>
        <charset val="134"/>
      </rPr>
      <t>好</t>
    </r>
  </si>
  <si>
    <r>
      <rPr>
        <sz val="18"/>
        <color theme="1"/>
        <rFont val="方正仿宋_GBK"/>
        <family val="4"/>
        <charset val="134"/>
      </rPr>
      <t>对文化和旅游各类产品持续影响度</t>
    </r>
  </si>
  <si>
    <r>
      <rPr>
        <sz val="18"/>
        <color theme="1"/>
        <rFont val="方正仿宋_GBK"/>
        <family val="4"/>
        <charset val="134"/>
      </rPr>
      <t>满意度指标</t>
    </r>
  </si>
  <si>
    <r>
      <rPr>
        <sz val="18"/>
        <color theme="1"/>
        <rFont val="方正仿宋_GBK"/>
        <family val="4"/>
        <charset val="134"/>
      </rPr>
      <t>服务对象满意度指标</t>
    </r>
  </si>
  <si>
    <r>
      <rPr>
        <sz val="18"/>
        <color theme="1"/>
        <rFont val="方正仿宋_GBK"/>
        <family val="4"/>
        <charset val="134"/>
      </rPr>
      <t>文化和旅游服务对象的满意度</t>
    </r>
  </si>
  <si>
    <r>
      <rPr>
        <sz val="18"/>
        <rFont val="方正仿宋_GBK"/>
        <family val="4"/>
        <charset val="134"/>
      </rPr>
      <t>≥</t>
    </r>
    <r>
      <rPr>
        <sz val="18"/>
        <rFont val="Times New Roman"/>
        <family val="1"/>
      </rPr>
      <t>90%</t>
    </r>
  </si>
  <si>
    <r>
      <rPr>
        <sz val="18"/>
        <color theme="1"/>
        <rFont val="方正仿宋_GBK"/>
        <family val="4"/>
        <charset val="134"/>
      </rPr>
      <t>通过调查问卷等方式对文化和旅游服务对象满意度进行调查</t>
    </r>
  </si>
  <si>
    <t>2021年度省文化和旅游发展专项资金（第三批）分配汇总表</t>
    <phoneticPr fontId="20" type="noConversion"/>
  </si>
  <si>
    <r>
      <t>2021</t>
    </r>
    <r>
      <rPr>
        <sz val="18"/>
        <color theme="1"/>
        <rFont val="方正小标宋简体"/>
        <family val="4"/>
        <charset val="134"/>
      </rPr>
      <t>年度省文化和旅游发展专项资金（第三批）繁荣艺术项目分配明细表</t>
    </r>
    <phoneticPr fontId="20" type="noConversion"/>
  </si>
  <si>
    <r>
      <t>2021</t>
    </r>
    <r>
      <rPr>
        <sz val="18"/>
        <color theme="1"/>
        <rFont val="方正小标宋简体"/>
        <family val="4"/>
        <charset val="134"/>
      </rPr>
      <t>年度省文化和旅游发展专项资金（第三批）第三届大运河文化旅游博览会项目分配明细表</t>
    </r>
    <phoneticPr fontId="20" type="noConversion"/>
  </si>
  <si>
    <r>
      <t>2021</t>
    </r>
    <r>
      <rPr>
        <sz val="18"/>
        <color theme="1"/>
        <rFont val="方正小标宋简体"/>
        <family val="4"/>
        <charset val="134"/>
      </rPr>
      <t>年度省文化和旅游发展专项资金（第三批）旅游推广和公共服务等项目分配明细表</t>
    </r>
    <phoneticPr fontId="20" type="noConversion"/>
  </si>
  <si>
    <r>
      <rPr>
        <sz val="11"/>
        <color theme="1"/>
        <rFont val="宋体"/>
        <family val="3"/>
        <charset val="134"/>
      </rPr>
      <t>附件</t>
    </r>
    <r>
      <rPr>
        <sz val="11"/>
        <color theme="1"/>
        <rFont val="Times New Roman"/>
        <family val="1"/>
      </rPr>
      <t>2-1</t>
    </r>
    <phoneticPr fontId="20" type="noConversion"/>
  </si>
  <si>
    <r>
      <rPr>
        <sz val="11"/>
        <color theme="1"/>
        <rFont val="宋体"/>
        <family val="3"/>
        <charset val="134"/>
      </rPr>
      <t>附件</t>
    </r>
    <r>
      <rPr>
        <sz val="11"/>
        <color theme="1"/>
        <rFont val="Times New Roman"/>
        <family val="1"/>
      </rPr>
      <t>2-2</t>
    </r>
    <phoneticPr fontId="20" type="noConversion"/>
  </si>
  <si>
    <r>
      <rPr>
        <sz val="11"/>
        <color theme="1"/>
        <rFont val="宋体"/>
        <family val="3"/>
        <charset val="134"/>
      </rPr>
      <t>附件2</t>
    </r>
    <r>
      <rPr>
        <sz val="11"/>
        <color theme="1"/>
        <rFont val="Times New Roman"/>
        <family val="1"/>
      </rPr>
      <t>-3</t>
    </r>
    <phoneticPr fontId="20" type="noConversion"/>
  </si>
  <si>
    <t>江苏省文化和旅游厅（机关）</t>
  </si>
  <si>
    <t>江苏省庆祝中国共产党成立100周年优秀舞台艺术作品展演开幕式</t>
  </si>
  <si>
    <t>2021年名家艺术沙龙活动经费</t>
  </si>
  <si>
    <t>“百年征程—江苏省庆祝中国共产党成立100周年美术书法精品展”特邀创作作品收藏补助经费</t>
  </si>
  <si>
    <t>2021年江苏省优秀青年美术家提名展补助经费</t>
  </si>
  <si>
    <t>江苏省庆祝中国共产党成立100周年优秀舞台艺术作品展演大型剧目演出补助经费（昆曲《梅兰芳﹒当年梅郎》、昆曲《眷江城》、歌剧《周恩来》、京剧《梅兰芳﹒蓄须记》、京剧《向农》、话剧《守岛英雄》、话剧《因为有你》、锡剧《董存瑞》）</t>
  </si>
  <si>
    <t>2021年江苏省舞台艺术精品创作扶持工程重点投入剧目补助经费（省演艺集团话剧院 话剧《白马河畔黑马村》）</t>
  </si>
  <si>
    <t>2021年江苏省舞台艺术精品创作扶持工程扶持剧目补助经费（省演艺集团昆剧院 昆剧《世说新语》二）</t>
  </si>
  <si>
    <t>江苏省庆祝中国共产党成立100周年优秀舞台艺术作品展演大型剧目演出补助经费（话剧《朝天宫下》）</t>
  </si>
  <si>
    <t>江苏省庆祝中国共产党成立100周年优秀舞台艺术作品展演场租补助经费</t>
  </si>
  <si>
    <t>江苏省庆祝中国共产党成立100周年优秀舞台艺术作品展演场租补助经费</t>
    <phoneticPr fontId="20" type="noConversion"/>
  </si>
  <si>
    <t>江苏省庆祝中国共产党成立100周年优秀舞台艺术作品展演大型剧目演出补助经费（话剧《那时花开》）</t>
  </si>
  <si>
    <t>江苏省庆祝中国共产党成立100周年优秀舞台艺术作品展演大型剧目演出补助经费（话剧《旋翼人生—中国直升机泰斗王适存》）</t>
  </si>
  <si>
    <t>江苏省庆祝中国共产党成立100周年优秀舞台艺术作品展演大型剧目演出补助经费（话剧《丁香，丁香》）</t>
  </si>
  <si>
    <t>江苏省庆祝中国共产党成立100周年优秀舞台艺术作品展演大型剧目演出补助经费（南京市话剧团 话剧《雨花台》、话剧《鸽子》）</t>
  </si>
  <si>
    <t>2021年江苏省舞台艺术精品创作扶持工程扶持剧目补助经费（南京市话剧团 话剧《摇曳的秋千》）</t>
  </si>
  <si>
    <t>江苏省庆祝中国共产党成立100周年优秀舞台艺术作品展演大型剧目演出补助经费（南京民族乐团 民族交响乐《解放﹒1949》）</t>
  </si>
  <si>
    <t>江苏省庆祝中国共产党成立100周年优秀舞台艺术作品展演大型剧目演出补助经费（南京市杂技团 杂技剧《渡江侦察记》）</t>
  </si>
  <si>
    <t>2021年江苏省舞台艺术精品创作扶持工程扶持剧目补助经费（南京市杂技团 杂技剧《桥﹒家》）</t>
  </si>
  <si>
    <t>2021年江苏省舞台艺术精品创作扶持工程重点投入剧目补助经费（南京民族乐团 民族交响乐《国之当康》）</t>
  </si>
  <si>
    <t>江苏省庆祝中国共产党成立100周年优秀舞台艺术作品展演场租补助经费（无锡市文化广电和旅游局）</t>
    <phoneticPr fontId="20" type="noConversion"/>
  </si>
  <si>
    <t>江苏省庆祝中国共产党成立100周年优秀舞台艺术作品展演大型剧目演出补助经费（无锡市歌舞剧院 舞剧《歌唱祖国》、舞剧《南国红豆》）</t>
  </si>
  <si>
    <t>无锡市</t>
    <phoneticPr fontId="20" type="noConversion"/>
  </si>
  <si>
    <t>江苏省庆祝中国共产党成立100周年优秀舞台艺术作品展演大型剧目演出补助经费（惠山区锡剧艺术传承中心 锡剧《追梦路上》）</t>
  </si>
  <si>
    <t>2021年江苏省舞台艺术精品创作扶持工程扶持剧目补助经费（惠山区锡剧艺术传承中心 锡剧《追梦路上》）</t>
  </si>
  <si>
    <t>江苏省庆祝中国共产党成立100周年优秀舞台艺术作品展演小型节目组台补助经费（江阴市文体广电和旅游局）</t>
  </si>
  <si>
    <t>江苏省庆祝中国共产党成立100周年优秀舞台艺术作品展演场租补助经费（徐州市文化广电和旅游局）</t>
    <phoneticPr fontId="20" type="noConversion"/>
  </si>
  <si>
    <t>江苏省庆祝中国共产党成立100周年优秀舞台艺术作品展演大型剧目演出补助经费（徐州市歌舞剧院 舞剧《小萝卜头》）</t>
  </si>
  <si>
    <t>江苏省庆祝中国共产党成立100周年优秀舞台艺术作品展演大型剧目演出补助经费（江苏梆子剧院 江苏梆子《母亲》）</t>
  </si>
  <si>
    <t>江苏省庆祝中国共产党成立100周年优秀舞台艺术作品展演大型剧目演出补助经费（江苏柳琴剧院 柳琴戏《矿湖情缘》）</t>
  </si>
  <si>
    <t>2021年江苏省舞台艺术精品创作扶持工程扶持剧目补助经费（睢宁县柳琴剧团 柳琴戏《春晓》）</t>
  </si>
  <si>
    <t>江苏省庆祝中国共产党成立100周年优秀舞台艺术作品展演场租补助经费（常州市文化广电和旅游局）</t>
    <phoneticPr fontId="20" type="noConversion"/>
  </si>
  <si>
    <t>江苏省庆祝中国共产党成立100周年优秀舞台艺术作品展演大型剧目演出补助经费（常州市锡剧院 锡剧《卿卿如晤》、锡剧《烛光在前》）</t>
  </si>
  <si>
    <t>江苏省庆祝中国共产党成立100周年优秀舞台艺术作品展演大型剧目演出补助经费（常州市滑稽剧团 滑稽戏《陈奂生的吃饭问题》）</t>
  </si>
  <si>
    <t>江苏省庆祝中国共产党成立100周年优秀舞台艺术作品展演大型剧目演出补助经费（武进区锡剧团 锡剧《玉兰花开》）</t>
  </si>
  <si>
    <t>2021年江苏省舞台艺术精品创作扶持工程扶持剧目补助经费（江苏省儿童艺术剧院 儿童剧《戏娃》）</t>
  </si>
  <si>
    <t>江苏省庆祝中国共产党成立100周年优秀舞台艺术作品展演场租补助经费（苏州市文化广电和旅游局）</t>
    <phoneticPr fontId="20" type="noConversion"/>
  </si>
  <si>
    <t>江苏省庆祝中国共产党成立100周年优秀舞台艺术作品展演大型剧目演出补助经费（苏州市苏剧传习保护中心 苏剧《太湖人家》、苏剧《国鼎魂》）</t>
  </si>
  <si>
    <t>江苏省庆祝中国共产党成立100周年优秀舞台艺术作品展演大型剧目演出补助经费（苏州市吴江区评弹团评弹组歌《红军故事》）</t>
  </si>
  <si>
    <t>江苏省庆祝中国共产党成立100周年优秀舞台艺术作品展演大型剧目演出补助经费（苏州民族管弦乐团 民族交响音乐会《华乐苏韵》）</t>
  </si>
  <si>
    <t>2021年江苏省舞台艺术精品创作扶持工程扶持剧目补助经费（苏州市歌舞剧院 舞剧《河》）</t>
  </si>
  <si>
    <t>江苏省庆祝中国共产党成立100周年优秀舞台艺术作品展演大型剧目演出补助经费（张家港市锡剧艺术中心 锡剧《云水谣》）</t>
  </si>
  <si>
    <t>江苏省庆祝中国共产党成立100周年优秀舞台艺术作品展演场租补助经费（南通市文化广电和旅游局）</t>
    <phoneticPr fontId="20" type="noConversion"/>
  </si>
  <si>
    <t>江苏省庆祝中国共产党成立100周年优秀舞台艺术作品展演大型剧目演出补助经费（南通艺术剧院 话剧《锦江传奇﹒董竹君》）</t>
  </si>
  <si>
    <t>2021年江苏省舞台艺术精品创作扶持工程重点投入剧目补助经费（南通艺术剧院 话剧《索玛花盛开的地方》）</t>
  </si>
  <si>
    <t>2021年江苏省舞台艺术精品创作扶持工程扶持剧目补助经费（南通艺术剧院 话剧《英雄归来》）</t>
  </si>
  <si>
    <t>江苏省庆祝中国共产党成立100周年优秀舞台艺术作品展演场租补助经费（连云港市文化广电和旅游局）</t>
    <phoneticPr fontId="20" type="noConversion"/>
  </si>
  <si>
    <t>2021年江苏省舞台艺术精品创作扶持工程扶持剧目补助经费（江苏女子民乐团 民族器乐剧《乐见西游》）</t>
  </si>
  <si>
    <t>江苏省庆祝中国共产党成立100周年优秀舞台艺术作品展演大型剧目演出补助经费（灌南县淮海剧团 淮海戏《孟里人家》）</t>
  </si>
  <si>
    <t>江苏省庆祝中国共产党成立100周年优秀舞台艺术作品展演场租补助经费（淮安市文化广电和旅游局）</t>
    <phoneticPr fontId="20" type="noConversion"/>
  </si>
  <si>
    <t>江苏省庆祝中国共产党成立100周年优秀舞台艺术作品展演大型剧目演出补助经费（江苏省淮海剧团 淮海戏《天下民心》）</t>
  </si>
  <si>
    <t>2021年江苏省舞台艺术精品创作扶持工程扶持剧目补助经费（江苏省淮海剧团 淮海戏《天下民心》）</t>
  </si>
  <si>
    <t>江苏省庆祝中国共产党成立100周年优秀舞台艺术作品展演小型节目组台补助经费（涟水县文化活动中心）</t>
  </si>
  <si>
    <t>江苏省庆祝中国共产党成立100周年优秀舞台艺术作品展演大型剧目演出补助经费（涟水县淮剧团 淮剧《留守村长留守鹅》、淮剧《村里来了花喜鹊》）</t>
  </si>
  <si>
    <t>江苏省庆祝中国共产党成立100周年优秀舞台艺术作品展演场租补助经费（盐城市文化广电和旅游局）</t>
    <phoneticPr fontId="20" type="noConversion"/>
  </si>
  <si>
    <t>江苏省庆祝中国共产党成立100周年优秀舞台艺术作品展演大型剧目演出补助经费（江苏省淮剧团 淮剧《小镇》、淮剧《小城》）</t>
  </si>
  <si>
    <t>江苏省庆祝中国共产党成立100周年优秀舞台艺术作品展演大型剧目演出补助经费（盐城市淮剧团 淮剧《送你过江》）</t>
  </si>
  <si>
    <t>江苏省庆祝中国共产党成立100周年优秀舞台艺术作品展演大型剧目演出补助经费（盐城幼师高等专科学校 音乐剧《华中鲁艺记》）</t>
  </si>
  <si>
    <t>江苏省庆祝中国共产党成立100周年优秀舞台艺术作品展演大型剧目演出补助经费（阜宁县淮剧团 淮剧《十品半村官》）</t>
  </si>
  <si>
    <t>江苏省庆祝中国共产党成立100周年优秀舞台艺术作品展演大型剧目演出补助经费（滨海县淮剧团 淮剧《首乌花开》）</t>
  </si>
  <si>
    <t>江苏省庆祝中国共产党成立100周年优秀舞台艺术作品展演大型剧目演出补助经费（江苏省杂技团 杂技剧《芦苇青青菜花黄》）</t>
  </si>
  <si>
    <t>2021年江苏省舞台艺术精品创作扶持工程重点投入剧目补助经费（江苏省杂技团 杂技剧《芦苇青青菜花黄》）</t>
  </si>
  <si>
    <t>江苏省庆祝中国共产党成立100周年优秀舞台艺术作品展演大型剧目演出补助经费（建湖县淮剧团 淮剧《谷家大事》）</t>
  </si>
  <si>
    <t>2021年江苏省舞台艺术精品创作扶持工程扶持剧目补助经费（射阳县淮剧团 淮剧《雪枫卖马》）</t>
  </si>
  <si>
    <t>江苏省庆祝中国共产党成立100周年优秀舞台艺术作品展演场租补助经费（扬州市文化广电和旅游局）</t>
    <phoneticPr fontId="20" type="noConversion"/>
  </si>
  <si>
    <t>江苏省庆祝中国共产党成立100周年优秀舞台艺术作品展演大型剧目演出补助经费（扬州市扬剧研究所 扬剧现代戏《阿莲渡江》）</t>
  </si>
  <si>
    <t>江苏省庆祝中国共产党成立100周年优秀舞台艺术作品展演大型剧目演出补助经费（扬州市歌舞剧院 舞剧《朱自清》）</t>
  </si>
  <si>
    <t>扬州市</t>
    <phoneticPr fontId="20" type="noConversion"/>
  </si>
  <si>
    <t>2021年江苏省舞台艺术精品创作扶持工程重点投入剧目补助经费（扬州市扬剧研究所 扬剧《阿莲渡江》）</t>
  </si>
  <si>
    <t>江苏省庆祝中国共产党成立100周年优秀舞台艺术作品展演大型剧目演出补助经费（宝应县淮剧团 淮剧《浪起宝应湖》）</t>
  </si>
  <si>
    <t>2021年江苏省舞台艺术精品创作扶持工程扶持剧目补助经费（仪征市演艺影剧有限公司扬剧《《三江口》》）</t>
  </si>
  <si>
    <t>江苏省庆祝中国共产党成立100周年优秀舞台艺术作品展演场租补助经费（镇江市文化广电和旅游局）</t>
    <phoneticPr fontId="20" type="noConversion"/>
  </si>
  <si>
    <t>江苏省庆祝中国共产党成立100周年优秀舞台艺术作品展演大型剧目演出补助经费（镇江市艺术剧院 音乐剧《九九艳阳天》、扬剧《茶山女人》）</t>
  </si>
  <si>
    <t>江苏省庆祝中国共产党成立100周年优秀舞台艺术作品展演场租补助经费（泰州市文化广电和旅游局）</t>
    <phoneticPr fontId="20" type="noConversion"/>
  </si>
  <si>
    <t>江苏省庆祝中国共产党成立100周年优秀舞台艺术作品展演大型剧目演出补助经费（泰州市淮剧团 淮剧《大喇叭开始广播了》）</t>
  </si>
  <si>
    <t>江苏省庆祝中国共产党成立100周年优秀舞台艺术作品展演小型节目组台补助经费（泰兴市歌剧团）</t>
  </si>
  <si>
    <t>2021年江苏省舞台艺术精品创作扶持工程扶持剧目补助经费（兴化市淮剧团 淮剧《雪域烛印》）</t>
  </si>
  <si>
    <t>江苏省庆祝中国共产党成立100周年优秀舞台艺术作品展演场租补助经费（宿迁市文化广电和旅游局）</t>
    <phoneticPr fontId="20" type="noConversion"/>
  </si>
  <si>
    <t>江苏省庆祝中国共产党成立100周年优秀舞台艺术作品展演大型剧目演出补助经费（宿迁市柳琴剧团 柳琴戏《古城拉魂》）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</si>
</sst>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6">
    <font>
      <sz val="11"/>
      <color theme="1"/>
      <name val="宋体"/>
      <charset val="134"/>
      <scheme val="minor"/>
    </font>
    <font>
      <sz val="18"/>
      <color theme="1"/>
      <name val="Times New Roman"/>
      <family val="1"/>
    </font>
    <font>
      <sz val="11"/>
      <color theme="1"/>
      <name val="Times New Roman"/>
      <family val="1"/>
    </font>
    <font>
      <sz val="12"/>
      <color theme="1"/>
      <name val="Times New Roman"/>
      <family val="1"/>
    </font>
    <font>
      <sz val="12"/>
      <color theme="1"/>
      <name val="黑体"/>
      <family val="3"/>
      <charset val="134"/>
    </font>
    <font>
      <b/>
      <sz val="12"/>
      <color theme="1"/>
      <name val="Times New Roman"/>
      <family val="1"/>
    </font>
    <font>
      <sz val="11"/>
      <color theme="1"/>
      <name val="黑体"/>
      <family val="3"/>
      <charset val="134"/>
    </font>
    <font>
      <b/>
      <sz val="12"/>
      <color theme="1"/>
      <name val="宋体"/>
      <family val="3"/>
      <charset val="134"/>
    </font>
    <font>
      <sz val="11"/>
      <color theme="1"/>
      <name val="方正仿宋_GBK"/>
      <family val="4"/>
      <charset val="134"/>
    </font>
    <font>
      <sz val="11"/>
      <color theme="1"/>
      <name val="宋体"/>
      <family val="3"/>
      <charset val="134"/>
    </font>
    <font>
      <sz val="12"/>
      <color theme="1"/>
      <name val="方正仿宋_GBK"/>
      <family val="4"/>
      <charset val="134"/>
    </font>
    <font>
      <sz val="14"/>
      <color theme="1"/>
      <name val="Times New Roman"/>
      <family val="1"/>
    </font>
    <font>
      <b/>
      <sz val="14"/>
      <color theme="1"/>
      <name val="Times New Roman"/>
      <family val="1"/>
    </font>
    <font>
      <sz val="18"/>
      <color theme="1"/>
      <name val="方正小标宋简体"/>
      <family val="4"/>
      <charset val="134"/>
    </font>
    <font>
      <sz val="11"/>
      <color theme="1"/>
      <name val="华文中宋"/>
      <family val="3"/>
      <charset val="134"/>
    </font>
    <font>
      <b/>
      <sz val="12"/>
      <color theme="1"/>
      <name val="方正仿宋_GBK"/>
      <family val="4"/>
      <charset val="134"/>
    </font>
    <font>
      <sz val="11"/>
      <color theme="1"/>
      <name val="仿宋"/>
      <family val="3"/>
      <charset val="134"/>
    </font>
    <font>
      <sz val="12"/>
      <name val="宋体"/>
      <family val="3"/>
      <charset val="134"/>
    </font>
    <font>
      <sz val="12"/>
      <color theme="1"/>
      <name val="华文中宋"/>
      <family val="3"/>
      <charset val="134"/>
    </font>
    <font>
      <sz val="14"/>
      <color theme="1"/>
      <name val="黑体"/>
      <family val="3"/>
      <charset val="134"/>
    </font>
    <font>
      <sz val="9"/>
      <name val="宋体"/>
      <family val="3"/>
      <charset val="134"/>
      <scheme val="minor"/>
    </font>
    <font>
      <sz val="12"/>
      <color theme="1"/>
      <name val="仿宋"/>
      <family val="3"/>
      <charset val="134"/>
    </font>
    <font>
      <sz val="14"/>
      <name val="Times New Roman"/>
      <family val="1"/>
    </font>
    <font>
      <sz val="14"/>
      <name val="宋体"/>
      <family val="3"/>
      <charset val="134"/>
    </font>
    <font>
      <sz val="12"/>
      <name val="Times New Roman"/>
      <family val="1"/>
    </font>
    <font>
      <b/>
      <sz val="22"/>
      <name val="华文中宋"/>
      <family val="3"/>
      <charset val="134"/>
    </font>
    <font>
      <b/>
      <sz val="22"/>
      <name val="Times New Roman"/>
      <family val="1"/>
    </font>
    <font>
      <sz val="18"/>
      <color indexed="8"/>
      <name val="Times New Roman"/>
      <family val="1"/>
    </font>
    <font>
      <sz val="18"/>
      <color indexed="8"/>
      <name val="宋体"/>
      <family val="3"/>
      <charset val="134"/>
    </font>
    <font>
      <sz val="11"/>
      <name val="Times New Roman"/>
      <family val="1"/>
    </font>
    <font>
      <sz val="18"/>
      <name val="Times New Roman"/>
      <family val="1"/>
    </font>
    <font>
      <sz val="18"/>
      <name val="方正仿宋_GBK"/>
      <family val="4"/>
      <charset val="134"/>
    </font>
    <font>
      <sz val="18"/>
      <color indexed="8"/>
      <name val="方正仿宋_GBK"/>
      <family val="4"/>
      <charset val="134"/>
    </font>
    <font>
      <sz val="18"/>
      <color theme="1"/>
      <name val="方正仿宋_GBK"/>
      <family val="4"/>
      <charset val="134"/>
    </font>
    <font>
      <sz val="18"/>
      <name val="华文仿宋"/>
      <family val="3"/>
      <charset val="134"/>
    </font>
    <font>
      <b/>
      <sz val="12"/>
      <color theme="1"/>
      <name val="仿宋"/>
      <family val="3"/>
      <charset val="134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</fills>
  <borders count="23">
    <border>
      <left/>
      <right/>
      <top/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/>
      <top style="double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/>
      <top style="thin">
        <color auto="1"/>
      </top>
      <bottom style="double">
        <color auto="1"/>
      </bottom>
      <diagonal/>
    </border>
    <border>
      <left/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/>
      <top/>
      <bottom style="double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</borders>
  <cellStyleXfs count="2">
    <xf numFmtId="0" fontId="0" fillId="0" borderId="0">
      <alignment vertical="center"/>
    </xf>
    <xf numFmtId="0" fontId="17" fillId="0" borderId="0"/>
  </cellStyleXfs>
  <cellXfs count="157">
    <xf numFmtId="0" fontId="0" fillId="0" borderId="0" xfId="0">
      <alignment vertical="center"/>
    </xf>
    <xf numFmtId="0" fontId="2" fillId="2" borderId="0" xfId="0" applyFont="1" applyFill="1" applyAlignment="1"/>
    <xf numFmtId="0" fontId="2" fillId="0" borderId="0" xfId="0" applyFont="1" applyAlignment="1"/>
    <xf numFmtId="0" fontId="2" fillId="0" borderId="0" xfId="0" applyFont="1" applyFill="1" applyAlignment="1"/>
    <xf numFmtId="0" fontId="3" fillId="2" borderId="8" xfId="0" applyFont="1" applyFill="1" applyBorder="1" applyAlignment="1">
      <alignment horizontal="center" vertical="center" wrapText="1"/>
    </xf>
    <xf numFmtId="0" fontId="4" fillId="0" borderId="8" xfId="0" applyFont="1" applyFill="1" applyBorder="1" applyAlignment="1">
      <alignment horizontal="center" vertical="center" wrapText="1"/>
    </xf>
    <xf numFmtId="0" fontId="3" fillId="2" borderId="9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 wrapText="1"/>
    </xf>
    <xf numFmtId="0" fontId="3" fillId="2" borderId="2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3" fillId="0" borderId="12" xfId="0" applyFont="1" applyFill="1" applyBorder="1" applyAlignment="1">
      <alignment horizontal="center" vertical="center" wrapText="1"/>
    </xf>
    <xf numFmtId="0" fontId="5" fillId="0" borderId="13" xfId="0" applyFont="1" applyFill="1" applyBorder="1" applyAlignment="1">
      <alignment horizontal="center" vertical="center" wrapText="1"/>
    </xf>
    <xf numFmtId="0" fontId="2" fillId="0" borderId="0" xfId="0" applyFont="1" applyFill="1" applyAlignment="1">
      <alignment vertical="center"/>
    </xf>
    <xf numFmtId="0" fontId="6" fillId="2" borderId="7" xfId="0" applyFont="1" applyFill="1" applyBorder="1" applyAlignment="1">
      <alignment horizontal="center" vertical="center"/>
    </xf>
    <xf numFmtId="0" fontId="2" fillId="2" borderId="1" xfId="0" applyFont="1" applyFill="1" applyBorder="1" applyAlignment="1"/>
    <xf numFmtId="0" fontId="7" fillId="2" borderId="2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/>
    </xf>
    <xf numFmtId="0" fontId="8" fillId="0" borderId="2" xfId="0" applyFont="1" applyFill="1" applyBorder="1" applyAlignment="1">
      <alignment horizontal="center" vertical="center" wrapText="1"/>
    </xf>
    <xf numFmtId="0" fontId="9" fillId="2" borderId="0" xfId="0" applyFont="1" applyFill="1" applyAlignment="1"/>
    <xf numFmtId="0" fontId="10" fillId="2" borderId="2" xfId="0" applyFont="1" applyFill="1" applyBorder="1" applyAlignment="1">
      <alignment horizontal="center" vertical="center" wrapText="1"/>
    </xf>
    <xf numFmtId="0" fontId="2" fillId="2" borderId="11" xfId="0" applyFont="1" applyFill="1" applyBorder="1" applyAlignment="1">
      <alignment horizontal="center" vertical="center"/>
    </xf>
    <xf numFmtId="0" fontId="10" fillId="2" borderId="12" xfId="0" applyFont="1" applyFill="1" applyBorder="1" applyAlignment="1">
      <alignment horizontal="center" vertical="center" wrapText="1"/>
    </xf>
    <xf numFmtId="0" fontId="8" fillId="0" borderId="12" xfId="0" applyFont="1" applyFill="1" applyBorder="1" applyAlignment="1">
      <alignment horizontal="center" vertical="center" wrapText="1"/>
    </xf>
    <xf numFmtId="0" fontId="3" fillId="0" borderId="13" xfId="0" applyFont="1" applyFill="1" applyBorder="1" applyAlignment="1">
      <alignment horizontal="center" vertical="center" wrapText="1"/>
    </xf>
    <xf numFmtId="0" fontId="2" fillId="0" borderId="0" xfId="0" applyFont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2" fillId="0" borderId="0" xfId="0" applyFont="1" applyAlignment="1">
      <alignment horizontal="left" vertical="center"/>
    </xf>
    <xf numFmtId="0" fontId="11" fillId="0" borderId="7" xfId="0" applyFont="1" applyBorder="1" applyAlignment="1">
      <alignment horizontal="center" vertical="center"/>
    </xf>
    <xf numFmtId="0" fontId="11" fillId="2" borderId="8" xfId="0" applyFont="1" applyFill="1" applyBorder="1" applyAlignment="1">
      <alignment horizontal="center" vertical="center" wrapText="1"/>
    </xf>
    <xf numFmtId="0" fontId="11" fillId="0" borderId="8" xfId="0" applyFont="1" applyFill="1" applyBorder="1" applyAlignment="1">
      <alignment horizontal="center" vertical="center" wrapText="1"/>
    </xf>
    <xf numFmtId="0" fontId="11" fillId="0" borderId="9" xfId="0" applyFont="1" applyBorder="1" applyAlignment="1">
      <alignment horizontal="center" vertical="center"/>
    </xf>
    <xf numFmtId="0" fontId="12" fillId="0" borderId="3" xfId="0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 wrapText="1"/>
    </xf>
    <xf numFmtId="0" fontId="0" fillId="0" borderId="0" xfId="0" applyAlignment="1">
      <alignment vertical="center"/>
    </xf>
    <xf numFmtId="0" fontId="0" fillId="2" borderId="0" xfId="0" applyFill="1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0" fillId="0" borderId="0" xfId="0" applyFont="1" applyAlignment="1">
      <alignment vertical="center"/>
    </xf>
    <xf numFmtId="0" fontId="0" fillId="0" borderId="0" xfId="0" applyAlignment="1">
      <alignment horizontal="left" vertical="center"/>
    </xf>
    <xf numFmtId="0" fontId="0" fillId="0" borderId="0" xfId="0" applyFill="1" applyAlignment="1">
      <alignment horizontal="left" vertical="center"/>
    </xf>
    <xf numFmtId="0" fontId="4" fillId="2" borderId="7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0" fillId="0" borderId="1" xfId="0" applyBorder="1" applyAlignment="1">
      <alignment vertical="center"/>
    </xf>
    <xf numFmtId="0" fontId="15" fillId="0" borderId="2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2" fillId="0" borderId="11" xfId="0" applyFont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 wrapText="1"/>
    </xf>
    <xf numFmtId="0" fontId="5" fillId="2" borderId="3" xfId="0" applyFont="1" applyFill="1" applyBorder="1" applyAlignment="1">
      <alignment horizontal="center" vertical="center" wrapText="1"/>
    </xf>
    <xf numFmtId="0" fontId="3" fillId="2" borderId="3" xfId="0" applyFont="1" applyFill="1" applyBorder="1" applyAlignment="1">
      <alignment horizontal="center" vertical="center" wrapText="1"/>
    </xf>
    <xf numFmtId="0" fontId="16" fillId="0" borderId="0" xfId="0" applyFont="1" applyAlignment="1">
      <alignment vertical="center"/>
    </xf>
    <xf numFmtId="0" fontId="3" fillId="2" borderId="13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 wrapText="1"/>
    </xf>
    <xf numFmtId="0" fontId="10" fillId="0" borderId="2" xfId="0" applyFont="1" applyFill="1" applyBorder="1" applyAlignment="1">
      <alignment horizontal="center" vertical="center" wrapText="1"/>
    </xf>
    <xf numFmtId="0" fontId="10" fillId="0" borderId="4" xfId="0" applyFont="1" applyFill="1" applyBorder="1" applyAlignment="1">
      <alignment horizontal="center" vertical="center" wrapText="1"/>
    </xf>
    <xf numFmtId="0" fontId="10" fillId="0" borderId="12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left" vertical="center" wrapText="1"/>
    </xf>
    <xf numFmtId="0" fontId="3" fillId="0" borderId="8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/>
    <xf numFmtId="0" fontId="3" fillId="2" borderId="1" xfId="0" applyFont="1" applyFill="1" applyBorder="1" applyAlignment="1">
      <alignment horizontal="center" vertical="center"/>
    </xf>
    <xf numFmtId="0" fontId="3" fillId="2" borderId="11" xfId="0" applyFont="1" applyFill="1" applyBorder="1" applyAlignment="1">
      <alignment horizontal="center" vertical="center"/>
    </xf>
    <xf numFmtId="0" fontId="3" fillId="0" borderId="6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 wrapText="1"/>
    </xf>
    <xf numFmtId="0" fontId="3" fillId="2" borderId="4" xfId="0" applyFont="1" applyFill="1" applyBorder="1" applyAlignment="1">
      <alignment horizontal="center" vertical="center" wrapText="1"/>
    </xf>
    <xf numFmtId="0" fontId="3" fillId="2" borderId="6" xfId="0" applyFont="1" applyFill="1" applyBorder="1" applyAlignment="1">
      <alignment horizontal="center" vertical="center" wrapText="1"/>
    </xf>
    <xf numFmtId="0" fontId="21" fillId="0" borderId="2" xfId="0" applyFont="1" applyFill="1" applyBorder="1" applyAlignment="1">
      <alignment horizontal="left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12" xfId="0" applyFont="1" applyBorder="1" applyAlignment="1">
      <alignment horizontal="center" vertical="center" wrapText="1"/>
    </xf>
    <xf numFmtId="0" fontId="24" fillId="3" borderId="0" xfId="1" applyFont="1" applyFill="1" applyAlignment="1">
      <alignment vertical="center" wrapText="1"/>
    </xf>
    <xf numFmtId="0" fontId="29" fillId="3" borderId="0" xfId="1" applyFont="1" applyFill="1" applyBorder="1" applyAlignment="1">
      <alignment vertical="center"/>
    </xf>
    <xf numFmtId="0" fontId="29" fillId="3" borderId="0" xfId="1" applyFont="1" applyFill="1" applyBorder="1" applyAlignment="1">
      <alignment vertical="center" wrapText="1"/>
    </xf>
    <xf numFmtId="0" fontId="29" fillId="3" borderId="0" xfId="1" applyFont="1" applyFill="1" applyAlignment="1">
      <alignment vertical="center" wrapText="1"/>
    </xf>
    <xf numFmtId="0" fontId="22" fillId="3" borderId="0" xfId="1" applyFont="1" applyFill="1" applyAlignment="1">
      <alignment horizontal="right" vertical="center" wrapText="1"/>
    </xf>
    <xf numFmtId="0" fontId="1" fillId="3" borderId="2" xfId="1" applyFont="1" applyFill="1" applyBorder="1" applyAlignment="1">
      <alignment horizontal="center" vertical="center" wrapText="1"/>
    </xf>
    <xf numFmtId="0" fontId="30" fillId="3" borderId="3" xfId="1" applyFont="1" applyFill="1" applyBorder="1" applyAlignment="1">
      <alignment horizontal="center" vertical="center" wrapText="1"/>
    </xf>
    <xf numFmtId="0" fontId="34" fillId="0" borderId="2" xfId="1" applyFont="1" applyFill="1" applyBorder="1" applyAlignment="1">
      <alignment horizontal="center" vertical="center" wrapText="1"/>
    </xf>
    <xf numFmtId="0" fontId="33" fillId="0" borderId="3" xfId="1" applyFont="1" applyFill="1" applyBorder="1" applyAlignment="1">
      <alignment horizontal="center" vertical="center" wrapText="1"/>
    </xf>
    <xf numFmtId="0" fontId="1" fillId="0" borderId="2" xfId="1" applyFont="1" applyFill="1" applyBorder="1" applyAlignment="1">
      <alignment horizontal="center" vertical="center" wrapText="1"/>
    </xf>
    <xf numFmtId="9" fontId="30" fillId="3" borderId="2" xfId="1" applyNumberFormat="1" applyFont="1" applyFill="1" applyBorder="1" applyAlignment="1">
      <alignment horizontal="center" vertical="center" wrapText="1"/>
    </xf>
    <xf numFmtId="0" fontId="33" fillId="3" borderId="3" xfId="1" applyFont="1" applyFill="1" applyBorder="1" applyAlignment="1">
      <alignment horizontal="center" vertical="center" wrapText="1"/>
    </xf>
    <xf numFmtId="0" fontId="31" fillId="0" borderId="2" xfId="1" applyFont="1" applyFill="1" applyBorder="1" applyAlignment="1">
      <alignment horizontal="center" vertical="center" wrapText="1"/>
    </xf>
    <xf numFmtId="0" fontId="30" fillId="0" borderId="2" xfId="1" applyFont="1" applyFill="1" applyBorder="1" applyAlignment="1">
      <alignment horizontal="center" vertical="center" wrapText="1"/>
    </xf>
    <xf numFmtId="0" fontId="1" fillId="0" borderId="3" xfId="1" applyFont="1" applyFill="1" applyBorder="1" applyAlignment="1">
      <alignment horizontal="center" vertical="center" wrapText="1"/>
    </xf>
    <xf numFmtId="0" fontId="30" fillId="3" borderId="2" xfId="1" applyFont="1" applyFill="1" applyBorder="1" applyAlignment="1">
      <alignment horizontal="center" vertical="center" wrapText="1"/>
    </xf>
    <xf numFmtId="0" fontId="1" fillId="3" borderId="3" xfId="1" applyFont="1" applyFill="1" applyBorder="1" applyAlignment="1">
      <alignment horizontal="center" vertical="center" wrapText="1"/>
    </xf>
    <xf numFmtId="0" fontId="1" fillId="3" borderId="21" xfId="1" applyFont="1" applyFill="1" applyBorder="1" applyAlignment="1">
      <alignment horizontal="center" vertical="center" wrapText="1"/>
    </xf>
    <xf numFmtId="0" fontId="30" fillId="3" borderId="21" xfId="1" applyFont="1" applyFill="1" applyBorder="1" applyAlignment="1">
      <alignment horizontal="center" vertical="center" wrapText="1"/>
    </xf>
    <xf numFmtId="0" fontId="1" fillId="3" borderId="22" xfId="1" applyFont="1" applyFill="1" applyBorder="1" applyAlignment="1">
      <alignment horizontal="center" vertical="center" wrapText="1"/>
    </xf>
    <xf numFmtId="0" fontId="13" fillId="0" borderId="0" xfId="0" applyFont="1" applyAlignment="1">
      <alignment horizontal="center" vertical="center"/>
    </xf>
    <xf numFmtId="0" fontId="14" fillId="0" borderId="0" xfId="0" applyFont="1" applyBorder="1" applyAlignment="1">
      <alignment horizontal="right" wrapText="1"/>
    </xf>
    <xf numFmtId="0" fontId="1" fillId="0" borderId="0" xfId="0" applyFont="1" applyBorder="1" applyAlignment="1">
      <alignment horizontal="center" vertical="center"/>
    </xf>
    <xf numFmtId="0" fontId="2" fillId="0" borderId="0" xfId="0" applyFont="1" applyBorder="1" applyAlignment="1">
      <alignment horizontal="right" vertical="center" wrapText="1"/>
    </xf>
    <xf numFmtId="0" fontId="5" fillId="0" borderId="10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1" fillId="0" borderId="0" xfId="0" applyNumberFormat="1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right" vertical="center" wrapText="1"/>
    </xf>
    <xf numFmtId="0" fontId="5" fillId="2" borderId="2" xfId="0" applyFont="1" applyFill="1" applyBorder="1" applyAlignment="1">
      <alignment horizontal="center" vertical="center" wrapText="1"/>
    </xf>
    <xf numFmtId="0" fontId="10" fillId="2" borderId="4" xfId="0" applyFont="1" applyFill="1" applyBorder="1" applyAlignment="1">
      <alignment horizontal="center" vertical="center" wrapText="1"/>
    </xf>
    <xf numFmtId="0" fontId="10" fillId="2" borderId="5" xfId="0" applyFont="1" applyFill="1" applyBorder="1" applyAlignment="1">
      <alignment horizontal="center" vertical="center" wrapText="1"/>
    </xf>
    <xf numFmtId="0" fontId="10" fillId="2" borderId="6" xfId="0" applyFont="1" applyFill="1" applyBorder="1" applyAlignment="1">
      <alignment horizontal="center" vertical="center" wrapText="1"/>
    </xf>
    <xf numFmtId="0" fontId="3" fillId="2" borderId="4" xfId="0" applyFont="1" applyFill="1" applyBorder="1" applyAlignment="1">
      <alignment horizontal="center" vertical="center" wrapText="1"/>
    </xf>
    <xf numFmtId="0" fontId="3" fillId="2" borderId="5" xfId="0" applyFont="1" applyFill="1" applyBorder="1" applyAlignment="1">
      <alignment horizontal="center" vertical="center" wrapText="1"/>
    </xf>
    <xf numFmtId="0" fontId="3" fillId="2" borderId="6" xfId="0" applyFont="1" applyFill="1" applyBorder="1" applyAlignment="1">
      <alignment horizontal="center" vertical="center" wrapText="1"/>
    </xf>
    <xf numFmtId="0" fontId="1" fillId="0" borderId="0" xfId="0" applyNumberFormat="1" applyFont="1" applyAlignment="1">
      <alignment horizontal="center" vertical="center" wrapText="1"/>
    </xf>
    <xf numFmtId="0" fontId="3" fillId="0" borderId="0" xfId="0" applyFont="1" applyBorder="1" applyAlignment="1">
      <alignment horizontal="right" vertical="center" wrapText="1"/>
    </xf>
    <xf numFmtId="0" fontId="5" fillId="2" borderId="10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1" fillId="3" borderId="21" xfId="1" applyFont="1" applyFill="1" applyBorder="1" applyAlignment="1">
      <alignment horizontal="center" vertical="center" wrapText="1"/>
    </xf>
    <xf numFmtId="0" fontId="1" fillId="3" borderId="2" xfId="1" applyFont="1" applyFill="1" applyBorder="1" applyAlignment="1">
      <alignment horizontal="center" vertical="center" wrapText="1"/>
    </xf>
    <xf numFmtId="0" fontId="33" fillId="3" borderId="2" xfId="1" applyFont="1" applyFill="1" applyBorder="1" applyAlignment="1">
      <alignment horizontal="center" vertical="center" wrapText="1"/>
    </xf>
    <xf numFmtId="0" fontId="33" fillId="0" borderId="2" xfId="1" applyFont="1" applyFill="1" applyBorder="1" applyAlignment="1">
      <alignment horizontal="center" vertical="center" wrapText="1"/>
    </xf>
    <xf numFmtId="0" fontId="1" fillId="0" borderId="2" xfId="1" applyFont="1" applyFill="1" applyBorder="1" applyAlignment="1">
      <alignment horizontal="center" vertical="center" wrapText="1"/>
    </xf>
    <xf numFmtId="0" fontId="33" fillId="0" borderId="3" xfId="1" applyFont="1" applyFill="1" applyBorder="1" applyAlignment="1">
      <alignment horizontal="center" vertical="center" wrapText="1"/>
    </xf>
    <xf numFmtId="0" fontId="33" fillId="0" borderId="1" xfId="1" applyFont="1" applyFill="1" applyBorder="1" applyAlignment="1">
      <alignment horizontal="center" vertical="center" wrapText="1"/>
    </xf>
    <xf numFmtId="0" fontId="30" fillId="3" borderId="17" xfId="1" applyFont="1" applyFill="1" applyBorder="1" applyAlignment="1">
      <alignment horizontal="center" vertical="center" wrapText="1"/>
    </xf>
    <xf numFmtId="0" fontId="30" fillId="3" borderId="18" xfId="1" applyFont="1" applyFill="1" applyBorder="1" applyAlignment="1">
      <alignment horizontal="center" vertical="center" wrapText="1"/>
    </xf>
    <xf numFmtId="0" fontId="30" fillId="3" borderId="19" xfId="1" applyFont="1" applyFill="1" applyBorder="1" applyAlignment="1">
      <alignment horizontal="center" vertical="center" wrapText="1"/>
    </xf>
    <xf numFmtId="0" fontId="27" fillId="3" borderId="2" xfId="1" applyFont="1" applyFill="1" applyBorder="1" applyAlignment="1">
      <alignment horizontal="left" vertical="center" wrapText="1"/>
    </xf>
    <xf numFmtId="0" fontId="27" fillId="3" borderId="3" xfId="1" applyFont="1" applyFill="1" applyBorder="1" applyAlignment="1">
      <alignment horizontal="left" vertical="center" wrapText="1"/>
    </xf>
    <xf numFmtId="0" fontId="32" fillId="3" borderId="2" xfId="1" applyFont="1" applyFill="1" applyBorder="1" applyAlignment="1">
      <alignment horizontal="left" vertical="center" wrapText="1"/>
    </xf>
    <xf numFmtId="0" fontId="1" fillId="3" borderId="17" xfId="1" applyFont="1" applyFill="1" applyBorder="1" applyAlignment="1">
      <alignment horizontal="center" vertical="center" wrapText="1"/>
    </xf>
    <xf numFmtId="0" fontId="1" fillId="3" borderId="18" xfId="1" applyFont="1" applyFill="1" applyBorder="1" applyAlignment="1">
      <alignment horizontal="center" vertical="center" wrapText="1"/>
    </xf>
    <xf numFmtId="0" fontId="1" fillId="3" borderId="20" xfId="1" applyFont="1" applyFill="1" applyBorder="1" applyAlignment="1">
      <alignment horizontal="center" vertical="center" wrapText="1"/>
    </xf>
    <xf numFmtId="0" fontId="1" fillId="3" borderId="4" xfId="1" applyFont="1" applyFill="1" applyBorder="1" applyAlignment="1">
      <alignment horizontal="center" vertical="center" wrapText="1"/>
    </xf>
    <xf numFmtId="0" fontId="1" fillId="3" borderId="5" xfId="1" applyFont="1" applyFill="1" applyBorder="1" applyAlignment="1">
      <alignment horizontal="center" vertical="center" wrapText="1"/>
    </xf>
    <xf numFmtId="0" fontId="1" fillId="3" borderId="6" xfId="1" applyFont="1" applyFill="1" applyBorder="1" applyAlignment="1">
      <alignment horizontal="center" vertical="center" wrapText="1"/>
    </xf>
    <xf numFmtId="0" fontId="30" fillId="3" borderId="1" xfId="1" applyFont="1" applyFill="1" applyBorder="1" applyAlignment="1">
      <alignment horizontal="center" vertical="center" wrapText="1"/>
    </xf>
    <xf numFmtId="0" fontId="30" fillId="3" borderId="2" xfId="1" applyFont="1" applyFill="1" applyBorder="1" applyAlignment="1">
      <alignment horizontal="center" vertical="center" wrapText="1"/>
    </xf>
    <xf numFmtId="0" fontId="30" fillId="3" borderId="2" xfId="1" applyFont="1" applyFill="1" applyBorder="1" applyAlignment="1">
      <alignment horizontal="left" vertical="center" wrapText="1"/>
    </xf>
    <xf numFmtId="0" fontId="30" fillId="3" borderId="3" xfId="1" applyFont="1" applyFill="1" applyBorder="1" applyAlignment="1">
      <alignment horizontal="center" vertical="center" wrapText="1"/>
    </xf>
    <xf numFmtId="0" fontId="22" fillId="3" borderId="0" xfId="1" applyFont="1" applyFill="1" applyAlignment="1">
      <alignment horizontal="left" vertical="center" wrapText="1"/>
    </xf>
    <xf numFmtId="0" fontId="25" fillId="3" borderId="0" xfId="1" applyFont="1" applyFill="1" applyAlignment="1">
      <alignment horizontal="center" vertical="center" wrapText="1"/>
    </xf>
    <xf numFmtId="0" fontId="26" fillId="3" borderId="0" xfId="1" applyFont="1" applyFill="1" applyAlignment="1">
      <alignment horizontal="center" vertical="center" wrapText="1"/>
    </xf>
    <xf numFmtId="0" fontId="27" fillId="3" borderId="0" xfId="1" applyFont="1" applyFill="1" applyAlignment="1">
      <alignment horizontal="center" vertical="center" wrapText="1"/>
    </xf>
    <xf numFmtId="0" fontId="32" fillId="0" borderId="2" xfId="0" applyFont="1" applyBorder="1" applyAlignment="1">
      <alignment horizontal="center" vertical="center"/>
    </xf>
    <xf numFmtId="0" fontId="27" fillId="0" borderId="2" xfId="0" applyFont="1" applyBorder="1" applyAlignment="1">
      <alignment horizontal="center" vertical="center"/>
    </xf>
    <xf numFmtId="0" fontId="27" fillId="0" borderId="3" xfId="0" applyFont="1" applyBorder="1" applyAlignment="1">
      <alignment horizontal="center" vertical="center"/>
    </xf>
    <xf numFmtId="0" fontId="21" fillId="0" borderId="1" xfId="0" applyFont="1" applyBorder="1" applyAlignment="1">
      <alignment horizontal="center" vertical="center"/>
    </xf>
    <xf numFmtId="0" fontId="21" fillId="0" borderId="2" xfId="0" applyFont="1" applyFill="1" applyBorder="1" applyAlignment="1">
      <alignment horizontal="center" vertical="center" wrapText="1"/>
    </xf>
    <xf numFmtId="0" fontId="21" fillId="0" borderId="1" xfId="0" applyFont="1" applyFill="1" applyBorder="1" applyAlignment="1">
      <alignment horizontal="center" vertical="center" wrapText="1"/>
    </xf>
    <xf numFmtId="0" fontId="35" fillId="0" borderId="3" xfId="0" applyFont="1" applyFill="1" applyBorder="1" applyAlignment="1">
      <alignment horizontal="center" vertical="center" wrapText="1"/>
    </xf>
    <xf numFmtId="0" fontId="21" fillId="0" borderId="4" xfId="0" applyFont="1" applyFill="1" applyBorder="1" applyAlignment="1">
      <alignment horizontal="center" vertical="center" wrapText="1"/>
    </xf>
    <xf numFmtId="0" fontId="35" fillId="0" borderId="1" xfId="0" applyFont="1" applyFill="1" applyBorder="1" applyAlignment="1">
      <alignment horizontal="center" vertical="center" wrapText="1"/>
    </xf>
    <xf numFmtId="0" fontId="21" fillId="0" borderId="5" xfId="0" applyFont="1" applyFill="1" applyBorder="1" applyAlignment="1">
      <alignment horizontal="center" vertical="center" wrapText="1"/>
    </xf>
    <xf numFmtId="0" fontId="21" fillId="0" borderId="3" xfId="0" applyFont="1" applyFill="1" applyBorder="1" applyAlignment="1">
      <alignment horizontal="center" vertical="center" wrapText="1"/>
    </xf>
    <xf numFmtId="0" fontId="21" fillId="0" borderId="6" xfId="0" applyFont="1" applyFill="1" applyBorder="1" applyAlignment="1">
      <alignment horizontal="center" vertical="center" wrapText="1"/>
    </xf>
    <xf numFmtId="0" fontId="21" fillId="0" borderId="5" xfId="0" applyFont="1" applyFill="1" applyBorder="1" applyAlignment="1">
      <alignment horizontal="center" vertical="center" wrapText="1"/>
    </xf>
    <xf numFmtId="0" fontId="35" fillId="0" borderId="2" xfId="0" applyFont="1" applyFill="1" applyBorder="1" applyAlignment="1">
      <alignment horizontal="center" vertical="center" wrapText="1"/>
    </xf>
    <xf numFmtId="0" fontId="21" fillId="0" borderId="4" xfId="0" applyFont="1" applyFill="1" applyBorder="1" applyAlignment="1">
      <alignment horizontal="center" vertical="center" wrapText="1"/>
    </xf>
    <xf numFmtId="0" fontId="21" fillId="0" borderId="2" xfId="0" applyFont="1" applyFill="1" applyBorder="1" applyAlignment="1">
      <alignment horizontal="center" vertical="center" wrapText="1"/>
    </xf>
    <xf numFmtId="0" fontId="21" fillId="0" borderId="6" xfId="0" applyFont="1" applyFill="1" applyBorder="1" applyAlignment="1">
      <alignment horizontal="center" vertical="center" wrapText="1"/>
    </xf>
    <xf numFmtId="0" fontId="21" fillId="0" borderId="14" xfId="0" applyFont="1" applyBorder="1" applyAlignment="1">
      <alignment horizontal="center" vertical="center"/>
    </xf>
    <xf numFmtId="0" fontId="21" fillId="0" borderId="15" xfId="0" applyFont="1" applyFill="1" applyBorder="1" applyAlignment="1">
      <alignment horizontal="center" vertical="center" wrapText="1"/>
    </xf>
    <xf numFmtId="0" fontId="21" fillId="0" borderId="12" xfId="0" applyFont="1" applyFill="1" applyBorder="1" applyAlignment="1">
      <alignment horizontal="left" vertical="center" wrapText="1"/>
    </xf>
    <xf numFmtId="0" fontId="21" fillId="0" borderId="16" xfId="0" applyFont="1" applyFill="1" applyBorder="1" applyAlignment="1">
      <alignment horizontal="center" vertical="center" wrapText="1"/>
    </xf>
  </cellXfs>
  <cellStyles count="2">
    <cellStyle name="常规" xfId="0" builtinId="0"/>
    <cellStyle name="常规 2" xfId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53"/>
  <sheetViews>
    <sheetView workbookViewId="0">
      <selection activeCell="M13" sqref="M13"/>
    </sheetView>
  </sheetViews>
  <sheetFormatPr defaultColWidth="9" defaultRowHeight="13.5"/>
  <cols>
    <col min="1" max="1" width="4.875" style="36" customWidth="1"/>
    <col min="2" max="2" width="26.75" style="37" customWidth="1"/>
    <col min="3" max="3" width="10.625" style="37" customWidth="1"/>
    <col min="4" max="4" width="8.125" style="37" customWidth="1"/>
    <col min="5" max="5" width="5.875" style="37" customWidth="1"/>
    <col min="6" max="6" width="6.625" style="37" customWidth="1"/>
    <col min="7" max="7" width="6.625" style="38" customWidth="1"/>
    <col min="8" max="8" width="6.625" style="37" customWidth="1"/>
    <col min="9" max="9" width="11.125" style="37" customWidth="1"/>
    <col min="10" max="16384" width="9" style="36"/>
  </cols>
  <sheetData>
    <row r="1" spans="1:9" ht="18.75" customHeight="1">
      <c r="A1" s="39" t="s">
        <v>0</v>
      </c>
      <c r="B1" s="40"/>
      <c r="C1" s="40"/>
      <c r="D1" s="40"/>
      <c r="E1" s="40"/>
      <c r="F1" s="40"/>
      <c r="G1" s="41"/>
      <c r="H1" s="40"/>
      <c r="I1" s="40"/>
    </row>
    <row r="2" spans="1:9" ht="26.25" customHeight="1">
      <c r="A2" s="90" t="s">
        <v>197</v>
      </c>
      <c r="B2" s="90"/>
      <c r="C2" s="90"/>
      <c r="D2" s="90"/>
      <c r="E2" s="90"/>
      <c r="F2" s="90"/>
      <c r="G2" s="90"/>
      <c r="H2" s="90"/>
      <c r="I2" s="90"/>
    </row>
    <row r="3" spans="1:9" ht="27" customHeight="1">
      <c r="B3" s="91" t="s">
        <v>1</v>
      </c>
      <c r="C3" s="91"/>
      <c r="D3" s="91"/>
      <c r="E3" s="91"/>
      <c r="F3" s="91"/>
      <c r="G3" s="91"/>
      <c r="H3" s="91"/>
      <c r="I3" s="91"/>
    </row>
    <row r="4" spans="1:9" ht="69" customHeight="1">
      <c r="A4" s="42" t="s">
        <v>2</v>
      </c>
      <c r="B4" s="43" t="s">
        <v>3</v>
      </c>
      <c r="C4" s="43" t="s">
        <v>4</v>
      </c>
      <c r="D4" s="43" t="s">
        <v>5</v>
      </c>
      <c r="E4" s="43" t="s">
        <v>6</v>
      </c>
      <c r="F4" s="43" t="s">
        <v>7</v>
      </c>
      <c r="G4" s="5" t="s">
        <v>8</v>
      </c>
      <c r="H4" s="43" t="s">
        <v>9</v>
      </c>
      <c r="I4" s="48" t="s">
        <v>10</v>
      </c>
    </row>
    <row r="5" spans="1:9" ht="28.5" customHeight="1">
      <c r="A5" s="44"/>
      <c r="B5" s="45" t="s">
        <v>11</v>
      </c>
      <c r="C5" s="7">
        <f t="shared" ref="C5:I5" si="0">SUM(C6:C52)</f>
        <v>2635.3000000000011</v>
      </c>
      <c r="D5" s="7">
        <f t="shared" si="0"/>
        <v>1909</v>
      </c>
      <c r="E5" s="7">
        <f t="shared" si="0"/>
        <v>6477</v>
      </c>
      <c r="F5" s="7">
        <f t="shared" si="0"/>
        <v>1210</v>
      </c>
      <c r="G5" s="8">
        <f t="shared" si="0"/>
        <v>420</v>
      </c>
      <c r="H5" s="8">
        <f t="shared" si="0"/>
        <v>2681</v>
      </c>
      <c r="I5" s="49">
        <f t="shared" si="0"/>
        <v>15332.299999999994</v>
      </c>
    </row>
    <row r="6" spans="1:9" ht="24.95" customHeight="1">
      <c r="A6" s="46">
        <v>1</v>
      </c>
      <c r="B6" s="54" t="s">
        <v>12</v>
      </c>
      <c r="C6" s="11">
        <v>4.9000000000000004</v>
      </c>
      <c r="D6" s="11">
        <v>200</v>
      </c>
      <c r="E6" s="11">
        <v>6477</v>
      </c>
      <c r="F6" s="11"/>
      <c r="G6" s="11"/>
      <c r="H6" s="11"/>
      <c r="I6" s="50">
        <f t="shared" ref="I6:I18" si="1">SUM(C6:H6)</f>
        <v>6681.9</v>
      </c>
    </row>
    <row r="7" spans="1:9" ht="24.95" customHeight="1">
      <c r="A7" s="46">
        <v>2</v>
      </c>
      <c r="B7" s="54" t="s">
        <v>13</v>
      </c>
      <c r="C7" s="11"/>
      <c r="D7" s="11"/>
      <c r="E7" s="11"/>
      <c r="F7" s="11">
        <v>500</v>
      </c>
      <c r="G7" s="11"/>
      <c r="H7" s="11"/>
      <c r="I7" s="50">
        <f t="shared" si="1"/>
        <v>500</v>
      </c>
    </row>
    <row r="8" spans="1:9" ht="24.95" customHeight="1">
      <c r="A8" s="46">
        <v>3</v>
      </c>
      <c r="B8" s="54" t="s">
        <v>14</v>
      </c>
      <c r="C8" s="11">
        <v>117.2</v>
      </c>
      <c r="D8" s="11"/>
      <c r="E8" s="11"/>
      <c r="F8" s="11"/>
      <c r="G8" s="11"/>
      <c r="H8" s="11"/>
      <c r="I8" s="50">
        <f t="shared" si="1"/>
        <v>117.2</v>
      </c>
    </row>
    <row r="9" spans="1:9" ht="24.95" customHeight="1">
      <c r="A9" s="46">
        <v>4</v>
      </c>
      <c r="B9" s="54" t="s">
        <v>15</v>
      </c>
      <c r="C9" s="11"/>
      <c r="D9" s="11"/>
      <c r="E9" s="11"/>
      <c r="F9" s="11">
        <v>650</v>
      </c>
      <c r="G9" s="11"/>
      <c r="H9" s="11"/>
      <c r="I9" s="50">
        <f t="shared" si="1"/>
        <v>650</v>
      </c>
    </row>
    <row r="10" spans="1:9" ht="24.95" customHeight="1">
      <c r="A10" s="46">
        <v>5</v>
      </c>
      <c r="B10" s="54" t="s">
        <v>16</v>
      </c>
      <c r="C10" s="11">
        <v>30</v>
      </c>
      <c r="D10" s="11"/>
      <c r="E10" s="11"/>
      <c r="F10" s="11"/>
      <c r="G10" s="11"/>
      <c r="H10" s="11">
        <v>150</v>
      </c>
      <c r="I10" s="50">
        <f t="shared" si="1"/>
        <v>180</v>
      </c>
    </row>
    <row r="11" spans="1:9" ht="24.95" customHeight="1">
      <c r="A11" s="46">
        <v>6</v>
      </c>
      <c r="B11" s="54" t="s">
        <v>74</v>
      </c>
      <c r="C11" s="11"/>
      <c r="D11" s="11"/>
      <c r="E11" s="11"/>
      <c r="F11" s="11"/>
      <c r="G11" s="11"/>
      <c r="H11" s="11">
        <v>500</v>
      </c>
      <c r="I11" s="50">
        <f t="shared" si="1"/>
        <v>500</v>
      </c>
    </row>
    <row r="12" spans="1:9" ht="31.5" customHeight="1">
      <c r="A12" s="46">
        <v>7</v>
      </c>
      <c r="B12" s="54" t="s">
        <v>17</v>
      </c>
      <c r="C12" s="11"/>
      <c r="D12" s="11"/>
      <c r="E12" s="11"/>
      <c r="F12" s="11"/>
      <c r="G12" s="11"/>
      <c r="H12" s="11">
        <v>1811</v>
      </c>
      <c r="I12" s="50">
        <f t="shared" si="1"/>
        <v>1811</v>
      </c>
    </row>
    <row r="13" spans="1:9" ht="24.95" customHeight="1">
      <c r="A13" s="46">
        <v>8</v>
      </c>
      <c r="B13" s="54" t="s">
        <v>18</v>
      </c>
      <c r="C13" s="11"/>
      <c r="D13" s="11"/>
      <c r="E13" s="11"/>
      <c r="F13" s="11"/>
      <c r="G13" s="11"/>
      <c r="H13" s="11">
        <v>60</v>
      </c>
      <c r="I13" s="50">
        <f t="shared" si="1"/>
        <v>60</v>
      </c>
    </row>
    <row r="14" spans="1:9" ht="24.95" customHeight="1">
      <c r="A14" s="46">
        <v>9</v>
      </c>
      <c r="B14" s="54" t="s">
        <v>19</v>
      </c>
      <c r="C14" s="11">
        <v>12</v>
      </c>
      <c r="D14" s="11">
        <v>80</v>
      </c>
      <c r="E14" s="11"/>
      <c r="F14" s="11"/>
      <c r="G14" s="11"/>
      <c r="H14" s="11"/>
      <c r="I14" s="50">
        <f t="shared" si="1"/>
        <v>92</v>
      </c>
    </row>
    <row r="15" spans="1:9" ht="24.95" customHeight="1">
      <c r="A15" s="46">
        <v>10</v>
      </c>
      <c r="B15" s="54" t="s">
        <v>20</v>
      </c>
      <c r="C15" s="11">
        <v>272.3</v>
      </c>
      <c r="D15" s="11">
        <v>270</v>
      </c>
      <c r="E15" s="11"/>
      <c r="F15" s="11"/>
      <c r="G15" s="11"/>
      <c r="H15" s="11"/>
      <c r="I15" s="50">
        <f t="shared" si="1"/>
        <v>542.29999999999995</v>
      </c>
    </row>
    <row r="16" spans="1:9" ht="24.95" customHeight="1">
      <c r="A16" s="46">
        <v>11</v>
      </c>
      <c r="B16" s="54" t="s">
        <v>21</v>
      </c>
      <c r="C16" s="11">
        <v>12.9</v>
      </c>
      <c r="D16" s="11">
        <v>50</v>
      </c>
      <c r="E16" s="11"/>
      <c r="F16" s="11"/>
      <c r="G16" s="11"/>
      <c r="H16" s="11"/>
      <c r="I16" s="50">
        <f t="shared" si="1"/>
        <v>62.9</v>
      </c>
    </row>
    <row r="17" spans="1:13" ht="24.95" customHeight="1">
      <c r="A17" s="46">
        <v>12</v>
      </c>
      <c r="B17" s="54" t="s">
        <v>22</v>
      </c>
      <c r="C17" s="11"/>
      <c r="D17" s="11">
        <v>50</v>
      </c>
      <c r="E17" s="11"/>
      <c r="F17" s="11"/>
      <c r="G17" s="11"/>
      <c r="H17" s="11"/>
      <c r="I17" s="50">
        <f t="shared" si="1"/>
        <v>50</v>
      </c>
    </row>
    <row r="18" spans="1:13" ht="24.95" customHeight="1">
      <c r="A18" s="46">
        <v>13</v>
      </c>
      <c r="B18" s="54" t="s">
        <v>23</v>
      </c>
      <c r="C18" s="11">
        <v>180</v>
      </c>
      <c r="D18" s="11"/>
      <c r="E18" s="11"/>
      <c r="F18" s="11"/>
      <c r="G18" s="11"/>
      <c r="H18" s="11"/>
      <c r="I18" s="50">
        <f t="shared" si="1"/>
        <v>180</v>
      </c>
    </row>
    <row r="19" spans="1:13" ht="24.95" customHeight="1">
      <c r="A19" s="46">
        <v>14</v>
      </c>
      <c r="B19" s="54" t="s">
        <v>24</v>
      </c>
      <c r="C19" s="11"/>
      <c r="D19" s="11"/>
      <c r="E19" s="11"/>
      <c r="F19" s="11"/>
      <c r="G19" s="11">
        <v>170</v>
      </c>
      <c r="H19" s="11"/>
      <c r="I19" s="50">
        <f t="shared" ref="I19:I52" si="2">SUM(C19:H19)</f>
        <v>170</v>
      </c>
    </row>
    <row r="20" spans="1:13" ht="32.25" customHeight="1">
      <c r="A20" s="46">
        <v>15</v>
      </c>
      <c r="B20" s="55" t="s">
        <v>25</v>
      </c>
      <c r="C20" s="11">
        <v>12.9</v>
      </c>
      <c r="D20" s="11"/>
      <c r="E20" s="11"/>
      <c r="F20" s="11"/>
      <c r="G20" s="11"/>
      <c r="H20" s="11"/>
      <c r="I20" s="50">
        <f t="shared" si="2"/>
        <v>12.9</v>
      </c>
    </row>
    <row r="21" spans="1:13" ht="32.25" customHeight="1">
      <c r="A21" s="46">
        <v>16</v>
      </c>
      <c r="B21" s="55" t="s">
        <v>26</v>
      </c>
      <c r="C21" s="11">
        <v>12.9</v>
      </c>
      <c r="D21" s="11"/>
      <c r="E21" s="11"/>
      <c r="F21" s="11"/>
      <c r="G21" s="11"/>
      <c r="H21" s="11"/>
      <c r="I21" s="50">
        <f t="shared" si="2"/>
        <v>12.9</v>
      </c>
    </row>
    <row r="22" spans="1:13" ht="32.25" customHeight="1">
      <c r="A22" s="46">
        <v>17</v>
      </c>
      <c r="B22" s="55" t="s">
        <v>27</v>
      </c>
      <c r="C22" s="11">
        <v>12.9</v>
      </c>
      <c r="D22" s="11"/>
      <c r="E22" s="11"/>
      <c r="F22" s="11"/>
      <c r="G22" s="11"/>
      <c r="H22" s="11"/>
      <c r="I22" s="50">
        <f t="shared" si="2"/>
        <v>12.9</v>
      </c>
    </row>
    <row r="23" spans="1:13" ht="24.95" customHeight="1">
      <c r="A23" s="46">
        <v>18</v>
      </c>
      <c r="B23" s="54" t="s">
        <v>28</v>
      </c>
      <c r="C23" s="11">
        <v>270.7</v>
      </c>
      <c r="D23" s="11"/>
      <c r="E23" s="11"/>
      <c r="F23" s="11"/>
      <c r="G23" s="11">
        <v>36.5</v>
      </c>
      <c r="H23" s="11"/>
      <c r="I23" s="50">
        <f t="shared" si="2"/>
        <v>307.2</v>
      </c>
      <c r="J23" s="51"/>
      <c r="K23" s="51"/>
      <c r="L23" s="51"/>
      <c r="M23" s="51"/>
    </row>
    <row r="24" spans="1:13" ht="24.95" customHeight="1">
      <c r="A24" s="46">
        <v>19</v>
      </c>
      <c r="B24" s="54" t="s">
        <v>29</v>
      </c>
      <c r="C24" s="11">
        <v>117.8</v>
      </c>
      <c r="D24" s="11"/>
      <c r="E24" s="11"/>
      <c r="F24" s="11"/>
      <c r="G24" s="11">
        <v>33</v>
      </c>
      <c r="H24" s="11">
        <v>40</v>
      </c>
      <c r="I24" s="50">
        <f t="shared" si="2"/>
        <v>190.8</v>
      </c>
      <c r="J24" s="51"/>
      <c r="K24" s="51"/>
      <c r="L24" s="51"/>
      <c r="M24" s="51"/>
    </row>
    <row r="25" spans="1:13" ht="24.95" customHeight="1">
      <c r="A25" s="46">
        <v>20</v>
      </c>
      <c r="B25" s="54" t="s">
        <v>30</v>
      </c>
      <c r="C25" s="11">
        <v>25.6</v>
      </c>
      <c r="D25" s="11"/>
      <c r="E25" s="11"/>
      <c r="F25" s="11"/>
      <c r="G25" s="11"/>
      <c r="H25" s="11"/>
      <c r="I25" s="50">
        <f t="shared" si="2"/>
        <v>25.6</v>
      </c>
      <c r="J25" s="51"/>
      <c r="K25" s="51"/>
      <c r="L25" s="51"/>
      <c r="M25" s="51"/>
    </row>
    <row r="26" spans="1:13" ht="24.95" customHeight="1">
      <c r="A26" s="46">
        <v>21</v>
      </c>
      <c r="B26" s="54" t="s">
        <v>31</v>
      </c>
      <c r="C26" s="11">
        <v>62.7</v>
      </c>
      <c r="D26" s="11"/>
      <c r="E26" s="11"/>
      <c r="F26" s="11"/>
      <c r="G26" s="11">
        <v>17</v>
      </c>
      <c r="H26" s="11"/>
      <c r="I26" s="50">
        <f t="shared" si="2"/>
        <v>79.7</v>
      </c>
      <c r="J26" s="51"/>
      <c r="K26" s="51"/>
      <c r="L26" s="51"/>
      <c r="M26" s="51"/>
    </row>
    <row r="27" spans="1:13" ht="24.95" customHeight="1">
      <c r="A27" s="46">
        <v>22</v>
      </c>
      <c r="B27" s="54" t="s">
        <v>32</v>
      </c>
      <c r="C27" s="11">
        <v>50</v>
      </c>
      <c r="D27" s="11"/>
      <c r="E27" s="11"/>
      <c r="F27" s="11"/>
      <c r="G27" s="11"/>
      <c r="H27" s="11"/>
      <c r="I27" s="50">
        <f t="shared" si="2"/>
        <v>50</v>
      </c>
      <c r="J27" s="51"/>
      <c r="K27" s="51"/>
      <c r="L27" s="51"/>
      <c r="M27" s="51"/>
    </row>
    <row r="28" spans="1:13" ht="24.95" customHeight="1">
      <c r="A28" s="46">
        <v>23</v>
      </c>
      <c r="B28" s="54" t="s">
        <v>33</v>
      </c>
      <c r="C28" s="11">
        <v>130.69999999999999</v>
      </c>
      <c r="D28" s="11"/>
      <c r="E28" s="11"/>
      <c r="F28" s="11"/>
      <c r="G28" s="11">
        <v>22</v>
      </c>
      <c r="H28" s="11"/>
      <c r="I28" s="50">
        <f t="shared" si="2"/>
        <v>152.69999999999999</v>
      </c>
    </row>
    <row r="29" spans="1:13" ht="24.95" customHeight="1">
      <c r="A29" s="46">
        <v>24</v>
      </c>
      <c r="B29" s="54" t="s">
        <v>34</v>
      </c>
      <c r="C29" s="11">
        <v>130.69999999999999</v>
      </c>
      <c r="D29" s="11">
        <v>1259</v>
      </c>
      <c r="E29" s="11"/>
      <c r="F29" s="11"/>
      <c r="G29" s="11">
        <v>40</v>
      </c>
      <c r="H29" s="11"/>
      <c r="I29" s="50">
        <f t="shared" si="2"/>
        <v>1429.7</v>
      </c>
    </row>
    <row r="30" spans="1:13" ht="24.95" customHeight="1">
      <c r="A30" s="46">
        <v>25</v>
      </c>
      <c r="B30" s="54" t="s">
        <v>35</v>
      </c>
      <c r="C30" s="11">
        <v>12.9</v>
      </c>
      <c r="D30" s="11"/>
      <c r="E30" s="11"/>
      <c r="F30" s="11"/>
      <c r="G30" s="11"/>
      <c r="H30" s="11"/>
      <c r="I30" s="50">
        <f t="shared" si="2"/>
        <v>12.9</v>
      </c>
    </row>
    <row r="31" spans="1:13" ht="24.95" customHeight="1">
      <c r="A31" s="46">
        <v>26</v>
      </c>
      <c r="B31" s="54" t="s">
        <v>36</v>
      </c>
      <c r="C31" s="11">
        <v>212.9</v>
      </c>
      <c r="D31" s="11"/>
      <c r="E31" s="11"/>
      <c r="F31" s="11"/>
      <c r="G31" s="11">
        <v>15</v>
      </c>
      <c r="H31" s="11"/>
      <c r="I31" s="50">
        <f t="shared" si="2"/>
        <v>227.9</v>
      </c>
    </row>
    <row r="32" spans="1:13" ht="24.95" customHeight="1">
      <c r="A32" s="46">
        <v>27</v>
      </c>
      <c r="B32" s="54" t="s">
        <v>37</v>
      </c>
      <c r="C32" s="11">
        <v>74</v>
      </c>
      <c r="D32" s="11"/>
      <c r="E32" s="11"/>
      <c r="F32" s="11"/>
      <c r="G32" s="11">
        <v>16.5</v>
      </c>
      <c r="H32" s="11"/>
      <c r="I32" s="50">
        <f t="shared" si="2"/>
        <v>90.5</v>
      </c>
    </row>
    <row r="33" spans="1:9" ht="24.95" customHeight="1">
      <c r="A33" s="46">
        <v>28</v>
      </c>
      <c r="B33" s="54" t="s">
        <v>38</v>
      </c>
      <c r="C33" s="11">
        <v>12.9</v>
      </c>
      <c r="D33" s="11"/>
      <c r="E33" s="11"/>
      <c r="F33" s="11"/>
      <c r="G33" s="11"/>
      <c r="H33" s="11"/>
      <c r="I33" s="50">
        <f t="shared" si="2"/>
        <v>12.9</v>
      </c>
    </row>
    <row r="34" spans="1:9" ht="24.95" customHeight="1">
      <c r="A34" s="46">
        <v>29</v>
      </c>
      <c r="B34" s="54" t="s">
        <v>39</v>
      </c>
      <c r="C34" s="11">
        <v>86.9</v>
      </c>
      <c r="D34" s="11"/>
      <c r="E34" s="11"/>
      <c r="F34" s="11"/>
      <c r="G34" s="11">
        <v>9</v>
      </c>
      <c r="H34" s="11"/>
      <c r="I34" s="50">
        <f t="shared" si="2"/>
        <v>95.9</v>
      </c>
    </row>
    <row r="35" spans="1:9" ht="24.95" customHeight="1">
      <c r="A35" s="46">
        <v>30</v>
      </c>
      <c r="B35" s="54" t="s">
        <v>40</v>
      </c>
      <c r="C35" s="11">
        <v>46.3</v>
      </c>
      <c r="D35" s="11"/>
      <c r="E35" s="11"/>
      <c r="F35" s="11"/>
      <c r="G35" s="11"/>
      <c r="H35" s="11"/>
      <c r="I35" s="50">
        <f t="shared" si="2"/>
        <v>46.3</v>
      </c>
    </row>
    <row r="36" spans="1:9" ht="24.95" customHeight="1">
      <c r="A36" s="46">
        <v>31</v>
      </c>
      <c r="B36" s="54" t="s">
        <v>41</v>
      </c>
      <c r="C36" s="11">
        <v>74.7</v>
      </c>
      <c r="D36" s="11"/>
      <c r="E36" s="11"/>
      <c r="F36" s="11"/>
      <c r="G36" s="11">
        <v>9</v>
      </c>
      <c r="H36" s="11"/>
      <c r="I36" s="50">
        <f t="shared" si="2"/>
        <v>83.7</v>
      </c>
    </row>
    <row r="37" spans="1:9" ht="24.95" customHeight="1">
      <c r="A37" s="46">
        <v>32</v>
      </c>
      <c r="B37" s="54" t="s">
        <v>42</v>
      </c>
      <c r="C37" s="11">
        <v>12.9</v>
      </c>
      <c r="D37" s="11"/>
      <c r="E37" s="11"/>
      <c r="F37" s="11"/>
      <c r="G37" s="11"/>
      <c r="H37" s="11"/>
      <c r="I37" s="50">
        <f t="shared" si="2"/>
        <v>12.9</v>
      </c>
    </row>
    <row r="38" spans="1:9" ht="24.95" customHeight="1">
      <c r="A38" s="46">
        <v>33</v>
      </c>
      <c r="B38" s="54" t="s">
        <v>43</v>
      </c>
      <c r="C38" s="11">
        <v>12.9</v>
      </c>
      <c r="D38" s="11"/>
      <c r="E38" s="11"/>
      <c r="F38" s="11"/>
      <c r="G38" s="11"/>
      <c r="H38" s="11"/>
      <c r="I38" s="50">
        <f t="shared" si="2"/>
        <v>12.9</v>
      </c>
    </row>
    <row r="39" spans="1:9" ht="24.95" customHeight="1">
      <c r="A39" s="46">
        <v>34</v>
      </c>
      <c r="B39" s="54" t="s">
        <v>44</v>
      </c>
      <c r="C39" s="11">
        <v>145.80000000000001</v>
      </c>
      <c r="D39" s="11"/>
      <c r="E39" s="11"/>
      <c r="F39" s="11"/>
      <c r="G39" s="11"/>
      <c r="H39" s="11"/>
      <c r="I39" s="50">
        <f t="shared" si="2"/>
        <v>145.80000000000001</v>
      </c>
    </row>
    <row r="40" spans="1:9" ht="24.95" customHeight="1">
      <c r="A40" s="46">
        <v>35</v>
      </c>
      <c r="B40" s="54" t="s">
        <v>45</v>
      </c>
      <c r="C40" s="11">
        <v>50</v>
      </c>
      <c r="D40" s="11"/>
      <c r="E40" s="11"/>
      <c r="F40" s="11">
        <v>60</v>
      </c>
      <c r="G40" s="11"/>
      <c r="H40" s="11"/>
      <c r="I40" s="50">
        <f t="shared" si="2"/>
        <v>110</v>
      </c>
    </row>
    <row r="41" spans="1:9" ht="24.95" customHeight="1">
      <c r="A41" s="46">
        <v>36</v>
      </c>
      <c r="B41" s="54" t="s">
        <v>46</v>
      </c>
      <c r="C41" s="11">
        <v>174.9</v>
      </c>
      <c r="D41" s="11"/>
      <c r="E41" s="11"/>
      <c r="F41" s="11"/>
      <c r="G41" s="11">
        <v>18.5</v>
      </c>
      <c r="H41" s="11"/>
      <c r="I41" s="50">
        <f t="shared" si="2"/>
        <v>193.4</v>
      </c>
    </row>
    <row r="42" spans="1:9" ht="24.95" customHeight="1">
      <c r="A42" s="46">
        <v>37</v>
      </c>
      <c r="B42" s="54" t="s">
        <v>47</v>
      </c>
      <c r="C42" s="11">
        <v>12.9</v>
      </c>
      <c r="D42" s="11"/>
      <c r="E42" s="11"/>
      <c r="F42" s="11"/>
      <c r="G42" s="11"/>
      <c r="H42" s="11"/>
      <c r="I42" s="50">
        <f t="shared" si="2"/>
        <v>12.9</v>
      </c>
    </row>
    <row r="43" spans="1:9" ht="24.95" customHeight="1">
      <c r="A43" s="46">
        <v>38</v>
      </c>
      <c r="B43" s="54" t="s">
        <v>48</v>
      </c>
      <c r="C43" s="11">
        <v>50</v>
      </c>
      <c r="D43" s="11"/>
      <c r="E43" s="11"/>
      <c r="F43" s="11"/>
      <c r="G43" s="11"/>
      <c r="H43" s="11"/>
      <c r="I43" s="50">
        <f t="shared" si="2"/>
        <v>50</v>
      </c>
    </row>
    <row r="44" spans="1:9" ht="24.95" customHeight="1">
      <c r="A44" s="46">
        <v>39</v>
      </c>
      <c r="B44" s="54" t="s">
        <v>49</v>
      </c>
      <c r="C44" s="11">
        <v>55.8</v>
      </c>
      <c r="D44" s="11"/>
      <c r="E44" s="11"/>
      <c r="F44" s="11"/>
      <c r="G44" s="11">
        <v>17</v>
      </c>
      <c r="H44" s="11"/>
      <c r="I44" s="50">
        <f t="shared" si="2"/>
        <v>72.8</v>
      </c>
    </row>
    <row r="45" spans="1:9" ht="24.95" customHeight="1">
      <c r="A45" s="46">
        <v>40</v>
      </c>
      <c r="B45" s="54" t="s">
        <v>50</v>
      </c>
      <c r="C45" s="11">
        <v>32.9</v>
      </c>
      <c r="D45" s="11"/>
      <c r="E45" s="11"/>
      <c r="F45" s="11"/>
      <c r="G45" s="11">
        <v>8.5</v>
      </c>
      <c r="H45" s="11"/>
      <c r="I45" s="50">
        <f t="shared" si="2"/>
        <v>41.4</v>
      </c>
    </row>
    <row r="46" spans="1:9" ht="24.95" customHeight="1">
      <c r="A46" s="46">
        <v>41</v>
      </c>
      <c r="B46" s="54" t="s">
        <v>51</v>
      </c>
      <c r="C46" s="11">
        <v>23.5</v>
      </c>
      <c r="D46" s="11"/>
      <c r="E46" s="11"/>
      <c r="F46" s="11"/>
      <c r="G46" s="11">
        <v>1.5</v>
      </c>
      <c r="H46" s="11"/>
      <c r="I46" s="50">
        <f t="shared" si="2"/>
        <v>25</v>
      </c>
    </row>
    <row r="47" spans="1:9" ht="24.95" customHeight="1">
      <c r="A47" s="46">
        <v>42</v>
      </c>
      <c r="B47" s="54" t="s">
        <v>52</v>
      </c>
      <c r="C47" s="11">
        <v>50</v>
      </c>
      <c r="D47" s="11"/>
      <c r="E47" s="11"/>
      <c r="F47" s="11"/>
      <c r="G47" s="11"/>
      <c r="H47" s="11"/>
      <c r="I47" s="50">
        <f t="shared" si="2"/>
        <v>50</v>
      </c>
    </row>
    <row r="48" spans="1:9" ht="24.95" customHeight="1">
      <c r="A48" s="46">
        <v>43</v>
      </c>
      <c r="B48" s="54" t="s">
        <v>53</v>
      </c>
      <c r="C48" s="11">
        <v>36.9</v>
      </c>
      <c r="D48" s="11"/>
      <c r="E48" s="11"/>
      <c r="F48" s="11"/>
      <c r="G48" s="11">
        <v>5</v>
      </c>
      <c r="H48" s="11"/>
      <c r="I48" s="50">
        <f t="shared" si="2"/>
        <v>41.9</v>
      </c>
    </row>
    <row r="49" spans="1:9" ht="24.95" customHeight="1">
      <c r="A49" s="46">
        <v>44</v>
      </c>
      <c r="B49" s="54" t="s">
        <v>54</v>
      </c>
      <c r="C49" s="11"/>
      <c r="D49" s="11"/>
      <c r="E49" s="11"/>
      <c r="F49" s="11"/>
      <c r="G49" s="11">
        <v>1.5</v>
      </c>
      <c r="H49" s="11"/>
      <c r="I49" s="50">
        <f t="shared" si="2"/>
        <v>1.5</v>
      </c>
    </row>
    <row r="50" spans="1:9" ht="33.75" customHeight="1">
      <c r="A50" s="46">
        <v>45</v>
      </c>
      <c r="B50" s="54" t="s">
        <v>55</v>
      </c>
      <c r="C50" s="11"/>
      <c r="D50" s="11"/>
      <c r="E50" s="11"/>
      <c r="F50" s="11"/>
      <c r="G50" s="11"/>
      <c r="H50" s="11">
        <v>40</v>
      </c>
      <c r="I50" s="50">
        <f t="shared" si="2"/>
        <v>40</v>
      </c>
    </row>
    <row r="51" spans="1:9" ht="36.75" customHeight="1">
      <c r="A51" s="46">
        <v>46</v>
      </c>
      <c r="B51" s="54" t="s">
        <v>56</v>
      </c>
      <c r="C51" s="11"/>
      <c r="D51" s="11"/>
      <c r="E51" s="11"/>
      <c r="F51" s="11"/>
      <c r="G51" s="11"/>
      <c r="H51" s="11">
        <v>40</v>
      </c>
      <c r="I51" s="50">
        <f t="shared" si="2"/>
        <v>40</v>
      </c>
    </row>
    <row r="52" spans="1:9" ht="24.95" customHeight="1">
      <c r="A52" s="47">
        <v>47</v>
      </c>
      <c r="B52" s="56" t="s">
        <v>57</v>
      </c>
      <c r="C52" s="13"/>
      <c r="D52" s="13"/>
      <c r="E52" s="13"/>
      <c r="F52" s="13"/>
      <c r="G52" s="13"/>
      <c r="H52" s="13">
        <v>40</v>
      </c>
      <c r="I52" s="52">
        <f t="shared" si="2"/>
        <v>40</v>
      </c>
    </row>
    <row r="53" spans="1:9">
      <c r="H53" s="36"/>
      <c r="I53" s="36"/>
    </row>
  </sheetData>
  <mergeCells count="2">
    <mergeCell ref="A2:I2"/>
    <mergeCell ref="B3:I3"/>
  </mergeCells>
  <phoneticPr fontId="20" type="noConversion"/>
  <pageMargins left="0.70866141732283472" right="0.70866141732283472" top="0.74803149606299213" bottom="0.74803149606299213" header="0.31496062992125984" footer="0.31496062992125984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98"/>
  <sheetViews>
    <sheetView tabSelected="1" topLeftCell="A16" zoomScaleNormal="100" workbookViewId="0">
      <selection activeCell="B11" sqref="B11:B14"/>
    </sheetView>
  </sheetViews>
  <sheetFormatPr defaultColWidth="9" defaultRowHeight="15"/>
  <cols>
    <col min="1" max="1" width="5.75" style="27" customWidth="1"/>
    <col min="2" max="2" width="19.5" style="28" customWidth="1"/>
    <col min="3" max="3" width="74.625" style="28" customWidth="1"/>
    <col min="4" max="4" width="13.25" style="27" customWidth="1"/>
    <col min="5" max="16384" width="9" style="27"/>
  </cols>
  <sheetData>
    <row r="1" spans="1:4">
      <c r="A1" s="27" t="s">
        <v>201</v>
      </c>
      <c r="B1" s="29"/>
      <c r="C1" s="29"/>
    </row>
    <row r="2" spans="1:4" ht="23.25">
      <c r="A2" s="92" t="s">
        <v>198</v>
      </c>
      <c r="B2" s="92"/>
      <c r="C2" s="92"/>
      <c r="D2" s="92"/>
    </row>
    <row r="3" spans="1:4">
      <c r="B3" s="93" t="s">
        <v>58</v>
      </c>
      <c r="C3" s="93"/>
      <c r="D3" s="93"/>
    </row>
    <row r="4" spans="1:4" ht="27" customHeight="1">
      <c r="A4" s="30" t="s">
        <v>59</v>
      </c>
      <c r="B4" s="31" t="s">
        <v>60</v>
      </c>
      <c r="C4" s="32" t="s">
        <v>61</v>
      </c>
      <c r="D4" s="33" t="s">
        <v>62</v>
      </c>
    </row>
    <row r="5" spans="1:4" ht="21.75" customHeight="1">
      <c r="A5" s="94" t="s">
        <v>63</v>
      </c>
      <c r="B5" s="94"/>
      <c r="C5" s="95"/>
      <c r="D5" s="34">
        <f>SUM(D6:D7,D10:D11,D15:D21,D28,D33:D34,D39:D40,D46,D52:D53,D58,D61:D62,D66,D69,D74:D76,D80:D81,D86:D88,D91,D94:D96)</f>
        <v>2635.3000000000011</v>
      </c>
    </row>
    <row r="6" spans="1:4" ht="34.5" customHeight="1">
      <c r="A6" s="139">
        <v>1</v>
      </c>
      <c r="B6" s="140" t="s">
        <v>204</v>
      </c>
      <c r="C6" s="141" t="s">
        <v>205</v>
      </c>
      <c r="D6" s="142">
        <v>4.9000000000000004</v>
      </c>
    </row>
    <row r="7" spans="1:4" ht="20.100000000000001" customHeight="1">
      <c r="A7" s="139"/>
      <c r="B7" s="143" t="s">
        <v>14</v>
      </c>
      <c r="C7" s="144" t="s">
        <v>64</v>
      </c>
      <c r="D7" s="142">
        <f>SUM(D8:D9)</f>
        <v>117.2</v>
      </c>
    </row>
    <row r="8" spans="1:4" ht="27" customHeight="1">
      <c r="A8" s="139">
        <v>2</v>
      </c>
      <c r="B8" s="145"/>
      <c r="C8" s="141" t="s">
        <v>206</v>
      </c>
      <c r="D8" s="146">
        <v>17.2</v>
      </c>
    </row>
    <row r="9" spans="1:4" ht="28.5">
      <c r="A9" s="139">
        <v>3</v>
      </c>
      <c r="B9" s="147"/>
      <c r="C9" s="67" t="s">
        <v>207</v>
      </c>
      <c r="D9" s="146">
        <v>100</v>
      </c>
    </row>
    <row r="10" spans="1:4" ht="36" customHeight="1">
      <c r="A10" s="139">
        <v>4</v>
      </c>
      <c r="B10" s="148" t="s">
        <v>16</v>
      </c>
      <c r="C10" s="140" t="s">
        <v>208</v>
      </c>
      <c r="D10" s="142">
        <v>30</v>
      </c>
    </row>
    <row r="11" spans="1:4" ht="20.100000000000001" customHeight="1">
      <c r="A11" s="139"/>
      <c r="B11" s="143" t="s">
        <v>20</v>
      </c>
      <c r="C11" s="149" t="s">
        <v>64</v>
      </c>
      <c r="D11" s="142">
        <f>SUM(D12:D14)</f>
        <v>272.3</v>
      </c>
    </row>
    <row r="12" spans="1:4" ht="57">
      <c r="A12" s="139">
        <v>5</v>
      </c>
      <c r="B12" s="145"/>
      <c r="C12" s="67" t="s">
        <v>209</v>
      </c>
      <c r="D12" s="146">
        <v>102.3</v>
      </c>
    </row>
    <row r="13" spans="1:4" ht="37.5" customHeight="1">
      <c r="A13" s="139">
        <v>6</v>
      </c>
      <c r="B13" s="145"/>
      <c r="C13" s="67" t="s">
        <v>210</v>
      </c>
      <c r="D13" s="146">
        <v>120</v>
      </c>
    </row>
    <row r="14" spans="1:4" ht="33.75" customHeight="1">
      <c r="A14" s="139">
        <v>7</v>
      </c>
      <c r="B14" s="147"/>
      <c r="C14" s="67" t="s">
        <v>211</v>
      </c>
      <c r="D14" s="146">
        <v>50</v>
      </c>
    </row>
    <row r="15" spans="1:4" ht="39.75" customHeight="1">
      <c r="A15" s="139">
        <v>8</v>
      </c>
      <c r="B15" s="140" t="s">
        <v>21</v>
      </c>
      <c r="C15" s="67" t="s">
        <v>212</v>
      </c>
      <c r="D15" s="142">
        <v>12.9</v>
      </c>
    </row>
    <row r="16" spans="1:4" ht="22.5" customHeight="1">
      <c r="A16" s="139">
        <v>9</v>
      </c>
      <c r="B16" s="150" t="s">
        <v>23</v>
      </c>
      <c r="C16" s="67" t="s">
        <v>213</v>
      </c>
      <c r="D16" s="142">
        <v>180</v>
      </c>
    </row>
    <row r="17" spans="1:4" ht="37.5" customHeight="1">
      <c r="A17" s="139">
        <v>10</v>
      </c>
      <c r="B17" s="140" t="s">
        <v>19</v>
      </c>
      <c r="C17" s="67" t="s">
        <v>214</v>
      </c>
      <c r="D17" s="142">
        <v>12</v>
      </c>
    </row>
    <row r="18" spans="1:4" ht="34.5" customHeight="1">
      <c r="A18" s="139">
        <v>11</v>
      </c>
      <c r="B18" s="150" t="s">
        <v>25</v>
      </c>
      <c r="C18" s="67" t="s">
        <v>215</v>
      </c>
      <c r="D18" s="142">
        <v>12.9</v>
      </c>
    </row>
    <row r="19" spans="1:4" ht="34.5" customHeight="1">
      <c r="A19" s="139">
        <v>12</v>
      </c>
      <c r="B19" s="150" t="s">
        <v>26</v>
      </c>
      <c r="C19" s="67" t="s">
        <v>216</v>
      </c>
      <c r="D19" s="142">
        <v>12.9</v>
      </c>
    </row>
    <row r="20" spans="1:4" ht="32.25" customHeight="1">
      <c r="A20" s="139">
        <v>13</v>
      </c>
      <c r="B20" s="150" t="s">
        <v>27</v>
      </c>
      <c r="C20" s="67" t="s">
        <v>217</v>
      </c>
      <c r="D20" s="142">
        <v>12.9</v>
      </c>
    </row>
    <row r="21" spans="1:4" ht="20.100000000000001" customHeight="1">
      <c r="A21" s="139"/>
      <c r="B21" s="143" t="s">
        <v>28</v>
      </c>
      <c r="C21" s="149" t="s">
        <v>64</v>
      </c>
      <c r="D21" s="142">
        <f>SUM(D22:D27)</f>
        <v>270.70000000000005</v>
      </c>
    </row>
    <row r="22" spans="1:4" ht="32.25" customHeight="1">
      <c r="A22" s="139">
        <v>14</v>
      </c>
      <c r="B22" s="145"/>
      <c r="C22" s="67" t="s">
        <v>218</v>
      </c>
      <c r="D22" s="146">
        <v>24.9</v>
      </c>
    </row>
    <row r="23" spans="1:4" ht="30.75" customHeight="1">
      <c r="A23" s="139">
        <v>15</v>
      </c>
      <c r="B23" s="145"/>
      <c r="C23" s="67" t="s">
        <v>219</v>
      </c>
      <c r="D23" s="146">
        <v>50</v>
      </c>
    </row>
    <row r="24" spans="1:4" ht="32.25" customHeight="1">
      <c r="A24" s="139">
        <v>16</v>
      </c>
      <c r="B24" s="145"/>
      <c r="C24" s="67" t="s">
        <v>220</v>
      </c>
      <c r="D24" s="146">
        <v>12.9</v>
      </c>
    </row>
    <row r="25" spans="1:4" ht="36" customHeight="1">
      <c r="A25" s="139">
        <v>17</v>
      </c>
      <c r="B25" s="145"/>
      <c r="C25" s="67" t="s">
        <v>221</v>
      </c>
      <c r="D25" s="146">
        <v>12.9</v>
      </c>
    </row>
    <row r="26" spans="1:4" ht="31.5" customHeight="1">
      <c r="A26" s="139">
        <v>18</v>
      </c>
      <c r="B26" s="145"/>
      <c r="C26" s="67" t="s">
        <v>222</v>
      </c>
      <c r="D26" s="146">
        <v>50</v>
      </c>
    </row>
    <row r="27" spans="1:4" ht="39.75" customHeight="1">
      <c r="A27" s="139">
        <v>19</v>
      </c>
      <c r="B27" s="147"/>
      <c r="C27" s="67" t="s">
        <v>223</v>
      </c>
      <c r="D27" s="146">
        <v>120</v>
      </c>
    </row>
    <row r="28" spans="1:4" ht="20.100000000000001" customHeight="1">
      <c r="A28" s="139"/>
      <c r="B28" s="151" t="s">
        <v>29</v>
      </c>
      <c r="C28" s="149" t="s">
        <v>64</v>
      </c>
      <c r="D28" s="146">
        <f>SUM(D29:D32)</f>
        <v>117.8</v>
      </c>
    </row>
    <row r="29" spans="1:4" ht="38.25" customHeight="1">
      <c r="A29" s="139">
        <v>20</v>
      </c>
      <c r="B29" s="151"/>
      <c r="C29" s="67" t="s">
        <v>224</v>
      </c>
      <c r="D29" s="146">
        <v>30</v>
      </c>
    </row>
    <row r="30" spans="1:4" ht="39.75" customHeight="1">
      <c r="A30" s="139">
        <v>21</v>
      </c>
      <c r="B30" s="151"/>
      <c r="C30" s="67" t="s">
        <v>225</v>
      </c>
      <c r="D30" s="146">
        <v>24.9</v>
      </c>
    </row>
    <row r="31" spans="1:4" ht="28.5">
      <c r="A31" s="139">
        <v>22</v>
      </c>
      <c r="B31" s="151" t="s">
        <v>226</v>
      </c>
      <c r="C31" s="67" t="s">
        <v>227</v>
      </c>
      <c r="D31" s="146">
        <v>12.9</v>
      </c>
    </row>
    <row r="32" spans="1:4" ht="28.5">
      <c r="A32" s="139">
        <v>23</v>
      </c>
      <c r="B32" s="151"/>
      <c r="C32" s="67" t="s">
        <v>228</v>
      </c>
      <c r="D32" s="146">
        <v>50</v>
      </c>
    </row>
    <row r="33" spans="1:4" ht="28.5">
      <c r="A33" s="139">
        <v>24</v>
      </c>
      <c r="B33" s="150" t="s">
        <v>30</v>
      </c>
      <c r="C33" s="67" t="s">
        <v>229</v>
      </c>
      <c r="D33" s="142">
        <v>25.6</v>
      </c>
    </row>
    <row r="34" spans="1:4" ht="20.100000000000001" customHeight="1">
      <c r="A34" s="139"/>
      <c r="B34" s="143" t="s">
        <v>31</v>
      </c>
      <c r="C34" s="149" t="s">
        <v>64</v>
      </c>
      <c r="D34" s="142">
        <f>SUM(D35:D38)</f>
        <v>62.699999999999996</v>
      </c>
    </row>
    <row r="35" spans="1:4" ht="33" customHeight="1">
      <c r="A35" s="139">
        <v>25</v>
      </c>
      <c r="B35" s="145"/>
      <c r="C35" s="67" t="s">
        <v>230</v>
      </c>
      <c r="D35" s="146">
        <v>24</v>
      </c>
    </row>
    <row r="36" spans="1:4" ht="33" customHeight="1">
      <c r="A36" s="139">
        <v>26</v>
      </c>
      <c r="B36" s="145"/>
      <c r="C36" s="67" t="s">
        <v>231</v>
      </c>
      <c r="D36" s="146">
        <v>12.9</v>
      </c>
    </row>
    <row r="37" spans="1:4" ht="33" customHeight="1">
      <c r="A37" s="139">
        <v>27</v>
      </c>
      <c r="B37" s="145"/>
      <c r="C37" s="67" t="s">
        <v>232</v>
      </c>
      <c r="D37" s="146">
        <v>12.9</v>
      </c>
    </row>
    <row r="38" spans="1:4" ht="33" customHeight="1">
      <c r="A38" s="139">
        <v>28</v>
      </c>
      <c r="B38" s="147"/>
      <c r="C38" s="67" t="s">
        <v>233</v>
      </c>
      <c r="D38" s="146">
        <v>12.9</v>
      </c>
    </row>
    <row r="39" spans="1:4" ht="33" customHeight="1">
      <c r="A39" s="139">
        <v>29</v>
      </c>
      <c r="B39" s="150" t="s">
        <v>32</v>
      </c>
      <c r="C39" s="67" t="s">
        <v>234</v>
      </c>
      <c r="D39" s="142">
        <v>50</v>
      </c>
    </row>
    <row r="40" spans="1:4" ht="20.100000000000001" customHeight="1">
      <c r="A40" s="139"/>
      <c r="B40" s="151" t="s">
        <v>33</v>
      </c>
      <c r="C40" s="149" t="s">
        <v>64</v>
      </c>
      <c r="D40" s="142">
        <f>SUM(D41:D45)</f>
        <v>130.69999999999999</v>
      </c>
    </row>
    <row r="41" spans="1:4" ht="28.5">
      <c r="A41" s="139">
        <v>30</v>
      </c>
      <c r="B41" s="151"/>
      <c r="C41" s="67" t="s">
        <v>235</v>
      </c>
      <c r="D41" s="146">
        <v>30</v>
      </c>
    </row>
    <row r="42" spans="1:4" ht="28.5">
      <c r="A42" s="139">
        <v>31</v>
      </c>
      <c r="B42" s="151"/>
      <c r="C42" s="67" t="s">
        <v>236</v>
      </c>
      <c r="D42" s="146">
        <v>25.8</v>
      </c>
    </row>
    <row r="43" spans="1:4" ht="28.5">
      <c r="A43" s="139">
        <v>32</v>
      </c>
      <c r="B43" s="151"/>
      <c r="C43" s="67" t="s">
        <v>237</v>
      </c>
      <c r="D43" s="146">
        <v>12</v>
      </c>
    </row>
    <row r="44" spans="1:4" ht="28.5">
      <c r="A44" s="139">
        <v>33</v>
      </c>
      <c r="B44" s="151"/>
      <c r="C44" s="67" t="s">
        <v>238</v>
      </c>
      <c r="D44" s="146">
        <v>12.9</v>
      </c>
    </row>
    <row r="45" spans="1:4" ht="28.5">
      <c r="A45" s="139">
        <v>34</v>
      </c>
      <c r="B45" s="151"/>
      <c r="C45" s="67" t="s">
        <v>239</v>
      </c>
      <c r="D45" s="146">
        <v>50</v>
      </c>
    </row>
    <row r="46" spans="1:4" ht="20.100000000000001" customHeight="1">
      <c r="A46" s="139"/>
      <c r="B46" s="145" t="s">
        <v>34</v>
      </c>
      <c r="C46" s="149" t="s">
        <v>64</v>
      </c>
      <c r="D46" s="142">
        <f>SUM(D47:D51)</f>
        <v>130.69999999999999</v>
      </c>
    </row>
    <row r="47" spans="1:4" ht="28.5">
      <c r="A47" s="139">
        <v>35</v>
      </c>
      <c r="B47" s="145"/>
      <c r="C47" s="67" t="s">
        <v>240</v>
      </c>
      <c r="D47" s="146">
        <v>30</v>
      </c>
    </row>
    <row r="48" spans="1:4" ht="28.5">
      <c r="A48" s="139">
        <v>36</v>
      </c>
      <c r="B48" s="145"/>
      <c r="C48" s="67" t="s">
        <v>241</v>
      </c>
      <c r="D48" s="146">
        <v>24.9</v>
      </c>
    </row>
    <row r="49" spans="1:4" ht="28.5">
      <c r="A49" s="139">
        <v>37</v>
      </c>
      <c r="B49" s="145"/>
      <c r="C49" s="67" t="s">
        <v>242</v>
      </c>
      <c r="D49" s="146">
        <v>12.9</v>
      </c>
    </row>
    <row r="50" spans="1:4" ht="28.5">
      <c r="A50" s="139">
        <v>38</v>
      </c>
      <c r="B50" s="145"/>
      <c r="C50" s="67" t="s">
        <v>243</v>
      </c>
      <c r="D50" s="146">
        <v>12.9</v>
      </c>
    </row>
    <row r="51" spans="1:4" ht="28.5">
      <c r="A51" s="139">
        <v>39</v>
      </c>
      <c r="B51" s="147"/>
      <c r="C51" s="67" t="s">
        <v>244</v>
      </c>
      <c r="D51" s="146">
        <v>50</v>
      </c>
    </row>
    <row r="52" spans="1:4" ht="28.5">
      <c r="A52" s="139">
        <v>40</v>
      </c>
      <c r="B52" s="152" t="s">
        <v>35</v>
      </c>
      <c r="C52" s="67" t="s">
        <v>245</v>
      </c>
      <c r="D52" s="146">
        <v>12.9</v>
      </c>
    </row>
    <row r="53" spans="1:4" ht="20.100000000000001" customHeight="1">
      <c r="A53" s="139"/>
      <c r="B53" s="143" t="s">
        <v>36</v>
      </c>
      <c r="C53" s="149" t="s">
        <v>64</v>
      </c>
      <c r="D53" s="146">
        <f>SUM(D54:D57)</f>
        <v>212.9</v>
      </c>
    </row>
    <row r="54" spans="1:4" ht="40.5" customHeight="1">
      <c r="A54" s="139">
        <v>41</v>
      </c>
      <c r="B54" s="145"/>
      <c r="C54" s="67" t="s">
        <v>246</v>
      </c>
      <c r="D54" s="146">
        <v>30</v>
      </c>
    </row>
    <row r="55" spans="1:4" ht="35.25" customHeight="1">
      <c r="A55" s="139">
        <v>42</v>
      </c>
      <c r="B55" s="145"/>
      <c r="C55" s="67" t="s">
        <v>247</v>
      </c>
      <c r="D55" s="146">
        <v>12.9</v>
      </c>
    </row>
    <row r="56" spans="1:4" ht="36" customHeight="1">
      <c r="A56" s="139">
        <v>43</v>
      </c>
      <c r="B56" s="145"/>
      <c r="C56" s="67" t="s">
        <v>248</v>
      </c>
      <c r="D56" s="146">
        <v>120</v>
      </c>
    </row>
    <row r="57" spans="1:4" ht="34.5" customHeight="1">
      <c r="A57" s="139">
        <v>44</v>
      </c>
      <c r="B57" s="147"/>
      <c r="C57" s="67" t="s">
        <v>249</v>
      </c>
      <c r="D57" s="146">
        <v>50</v>
      </c>
    </row>
    <row r="58" spans="1:4" ht="20.100000000000001" customHeight="1">
      <c r="A58" s="139"/>
      <c r="B58" s="143" t="s">
        <v>37</v>
      </c>
      <c r="C58" s="149" t="s">
        <v>64</v>
      </c>
      <c r="D58" s="146">
        <f>SUM(D59:D60)</f>
        <v>74</v>
      </c>
    </row>
    <row r="59" spans="1:4" ht="28.5">
      <c r="A59" s="139">
        <v>45</v>
      </c>
      <c r="B59" s="145"/>
      <c r="C59" s="67" t="s">
        <v>250</v>
      </c>
      <c r="D59" s="146">
        <v>24</v>
      </c>
    </row>
    <row r="60" spans="1:4" ht="28.5">
      <c r="A60" s="139">
        <v>46</v>
      </c>
      <c r="B60" s="147"/>
      <c r="C60" s="67" t="s">
        <v>251</v>
      </c>
      <c r="D60" s="146">
        <v>50</v>
      </c>
    </row>
    <row r="61" spans="1:4" ht="32.25" customHeight="1">
      <c r="A61" s="139">
        <v>47</v>
      </c>
      <c r="B61" s="150" t="s">
        <v>38</v>
      </c>
      <c r="C61" s="67" t="s">
        <v>252</v>
      </c>
      <c r="D61" s="142">
        <v>12.9</v>
      </c>
    </row>
    <row r="62" spans="1:4" ht="20.100000000000001" customHeight="1">
      <c r="A62" s="139"/>
      <c r="B62" s="143" t="s">
        <v>39</v>
      </c>
      <c r="C62" s="149" t="s">
        <v>64</v>
      </c>
      <c r="D62" s="142">
        <f>SUM(D63:D65)</f>
        <v>86.9</v>
      </c>
    </row>
    <row r="63" spans="1:4" ht="28.5">
      <c r="A63" s="139">
        <v>48</v>
      </c>
      <c r="B63" s="145"/>
      <c r="C63" s="67" t="s">
        <v>253</v>
      </c>
      <c r="D63" s="146">
        <v>24</v>
      </c>
    </row>
    <row r="64" spans="1:4" ht="28.5">
      <c r="A64" s="139">
        <v>49</v>
      </c>
      <c r="B64" s="145"/>
      <c r="C64" s="67" t="s">
        <v>254</v>
      </c>
      <c r="D64" s="146">
        <v>12.9</v>
      </c>
    </row>
    <row r="65" spans="1:4" ht="28.5">
      <c r="A65" s="139">
        <v>50</v>
      </c>
      <c r="B65" s="147"/>
      <c r="C65" s="67" t="s">
        <v>255</v>
      </c>
      <c r="D65" s="146">
        <v>50</v>
      </c>
    </row>
    <row r="66" spans="1:4" ht="22.5" customHeight="1">
      <c r="A66" s="139"/>
      <c r="B66" s="143" t="s">
        <v>40</v>
      </c>
      <c r="C66" s="149" t="s">
        <v>64</v>
      </c>
      <c r="D66" s="142">
        <f>SUM(D67:D68)</f>
        <v>46.3</v>
      </c>
    </row>
    <row r="67" spans="1:4" ht="28.5">
      <c r="A67" s="139">
        <v>51</v>
      </c>
      <c r="B67" s="145"/>
      <c r="C67" s="67" t="s">
        <v>256</v>
      </c>
      <c r="D67" s="146">
        <v>20.5</v>
      </c>
    </row>
    <row r="68" spans="1:4" ht="28.5">
      <c r="A68" s="139">
        <v>52</v>
      </c>
      <c r="B68" s="147"/>
      <c r="C68" s="67" t="s">
        <v>257</v>
      </c>
      <c r="D68" s="146">
        <v>25.8</v>
      </c>
    </row>
    <row r="69" spans="1:4" ht="24" customHeight="1">
      <c r="A69" s="139"/>
      <c r="B69" s="143" t="s">
        <v>41</v>
      </c>
      <c r="C69" s="149" t="s">
        <v>64</v>
      </c>
      <c r="D69" s="142">
        <f>SUM(D70:D73)</f>
        <v>74.7</v>
      </c>
    </row>
    <row r="70" spans="1:4" ht="28.5">
      <c r="A70" s="139">
        <v>53</v>
      </c>
      <c r="B70" s="145"/>
      <c r="C70" s="67" t="s">
        <v>258</v>
      </c>
      <c r="D70" s="146">
        <v>24</v>
      </c>
    </row>
    <row r="71" spans="1:4" ht="28.5">
      <c r="A71" s="139">
        <v>54</v>
      </c>
      <c r="B71" s="145"/>
      <c r="C71" s="67" t="s">
        <v>259</v>
      </c>
      <c r="D71" s="146">
        <v>24.9</v>
      </c>
    </row>
    <row r="72" spans="1:4" ht="28.5">
      <c r="A72" s="139">
        <v>55</v>
      </c>
      <c r="B72" s="145"/>
      <c r="C72" s="67" t="s">
        <v>260</v>
      </c>
      <c r="D72" s="146">
        <v>12.9</v>
      </c>
    </row>
    <row r="73" spans="1:4" ht="28.5">
      <c r="A73" s="139">
        <v>56</v>
      </c>
      <c r="B73" s="147"/>
      <c r="C73" s="67" t="s">
        <v>261</v>
      </c>
      <c r="D73" s="146">
        <v>12.9</v>
      </c>
    </row>
    <row r="74" spans="1:4" ht="28.5">
      <c r="A74" s="139">
        <v>57</v>
      </c>
      <c r="B74" s="150" t="s">
        <v>42</v>
      </c>
      <c r="C74" s="67" t="s">
        <v>262</v>
      </c>
      <c r="D74" s="142">
        <v>12.9</v>
      </c>
    </row>
    <row r="75" spans="1:4" ht="28.5">
      <c r="A75" s="139">
        <v>58</v>
      </c>
      <c r="B75" s="150" t="s">
        <v>43</v>
      </c>
      <c r="C75" s="67" t="s">
        <v>263</v>
      </c>
      <c r="D75" s="142">
        <v>12.9</v>
      </c>
    </row>
    <row r="76" spans="1:4" ht="22.5" customHeight="1">
      <c r="A76" s="139"/>
      <c r="B76" s="143" t="s">
        <v>44</v>
      </c>
      <c r="C76" s="149" t="s">
        <v>64</v>
      </c>
      <c r="D76" s="142">
        <f>SUM(D77:D79)</f>
        <v>145.80000000000001</v>
      </c>
    </row>
    <row r="77" spans="1:4" ht="28.5">
      <c r="A77" s="139">
        <v>59</v>
      </c>
      <c r="B77" s="145"/>
      <c r="C77" s="67" t="s">
        <v>264</v>
      </c>
      <c r="D77" s="146">
        <v>12.9</v>
      </c>
    </row>
    <row r="78" spans="1:4" ht="28.5">
      <c r="A78" s="139">
        <v>60</v>
      </c>
      <c r="B78" s="145"/>
      <c r="C78" s="67" t="s">
        <v>265</v>
      </c>
      <c r="D78" s="146">
        <v>120</v>
      </c>
    </row>
    <row r="79" spans="1:4" ht="28.5">
      <c r="A79" s="139">
        <v>61</v>
      </c>
      <c r="B79" s="147"/>
      <c r="C79" s="67" t="s">
        <v>266</v>
      </c>
      <c r="D79" s="146">
        <v>12.9</v>
      </c>
    </row>
    <row r="80" spans="1:4" ht="28.5">
      <c r="A80" s="139">
        <v>62</v>
      </c>
      <c r="B80" s="150" t="s">
        <v>45</v>
      </c>
      <c r="C80" s="67" t="s">
        <v>267</v>
      </c>
      <c r="D80" s="142">
        <v>50</v>
      </c>
    </row>
    <row r="81" spans="1:4" ht="26.25" customHeight="1">
      <c r="A81" s="139"/>
      <c r="B81" s="151" t="s">
        <v>46</v>
      </c>
      <c r="C81" s="149" t="s">
        <v>64</v>
      </c>
      <c r="D81" s="142">
        <f>SUM(D82:D85)</f>
        <v>174.9</v>
      </c>
    </row>
    <row r="82" spans="1:4" ht="34.5" customHeight="1">
      <c r="A82" s="139">
        <v>63</v>
      </c>
      <c r="B82" s="151"/>
      <c r="C82" s="67" t="s">
        <v>268</v>
      </c>
      <c r="D82" s="146">
        <v>30</v>
      </c>
    </row>
    <row r="83" spans="1:4" ht="39" customHeight="1">
      <c r="A83" s="139">
        <v>64</v>
      </c>
      <c r="B83" s="151"/>
      <c r="C83" s="67" t="s">
        <v>269</v>
      </c>
      <c r="D83" s="146">
        <v>12</v>
      </c>
    </row>
    <row r="84" spans="1:4" ht="41.25" customHeight="1">
      <c r="A84" s="139">
        <v>65</v>
      </c>
      <c r="B84" s="151"/>
      <c r="C84" s="67" t="s">
        <v>270</v>
      </c>
      <c r="D84" s="146">
        <v>12.9</v>
      </c>
    </row>
    <row r="85" spans="1:4" ht="28.5">
      <c r="A85" s="139">
        <v>66</v>
      </c>
      <c r="B85" s="140" t="s">
        <v>271</v>
      </c>
      <c r="C85" s="67" t="s">
        <v>272</v>
      </c>
      <c r="D85" s="146">
        <v>120</v>
      </c>
    </row>
    <row r="86" spans="1:4" ht="28.5">
      <c r="A86" s="139">
        <v>67</v>
      </c>
      <c r="B86" s="152" t="s">
        <v>47</v>
      </c>
      <c r="C86" s="67" t="s">
        <v>273</v>
      </c>
      <c r="D86" s="146">
        <v>12.9</v>
      </c>
    </row>
    <row r="87" spans="1:4" ht="28.5">
      <c r="A87" s="139">
        <v>68</v>
      </c>
      <c r="B87" s="152" t="s">
        <v>48</v>
      </c>
      <c r="C87" s="67" t="s">
        <v>274</v>
      </c>
      <c r="D87" s="146">
        <v>50</v>
      </c>
    </row>
    <row r="88" spans="1:4" ht="20.100000000000001" customHeight="1">
      <c r="A88" s="139"/>
      <c r="B88" s="143" t="s">
        <v>49</v>
      </c>
      <c r="C88" s="149" t="s">
        <v>64</v>
      </c>
      <c r="D88" s="146">
        <f>SUM(D89:D90)</f>
        <v>55.8</v>
      </c>
    </row>
    <row r="89" spans="1:4" ht="28.5">
      <c r="A89" s="139">
        <v>69</v>
      </c>
      <c r="B89" s="145"/>
      <c r="C89" s="67" t="s">
        <v>275</v>
      </c>
      <c r="D89" s="146">
        <v>30</v>
      </c>
    </row>
    <row r="90" spans="1:4" ht="28.5">
      <c r="A90" s="139">
        <v>70</v>
      </c>
      <c r="B90" s="147"/>
      <c r="C90" s="67" t="s">
        <v>276</v>
      </c>
      <c r="D90" s="146">
        <v>25.8</v>
      </c>
    </row>
    <row r="91" spans="1:4" ht="20.100000000000001" customHeight="1">
      <c r="A91" s="139"/>
      <c r="B91" s="143" t="s">
        <v>50</v>
      </c>
      <c r="C91" s="149" t="s">
        <v>64</v>
      </c>
      <c r="D91" s="146">
        <f>SUM(D92:D93)</f>
        <v>32.9</v>
      </c>
    </row>
    <row r="92" spans="1:4" ht="28.5">
      <c r="A92" s="139">
        <v>71</v>
      </c>
      <c r="B92" s="145"/>
      <c r="C92" s="67" t="s">
        <v>277</v>
      </c>
      <c r="D92" s="146">
        <v>20</v>
      </c>
    </row>
    <row r="93" spans="1:4" ht="28.5">
      <c r="A93" s="139">
        <v>72</v>
      </c>
      <c r="B93" s="147"/>
      <c r="C93" s="67" t="s">
        <v>278</v>
      </c>
      <c r="D93" s="146">
        <v>12.9</v>
      </c>
    </row>
    <row r="94" spans="1:4" ht="28.5">
      <c r="A94" s="139">
        <v>73</v>
      </c>
      <c r="B94" s="140" t="s">
        <v>51</v>
      </c>
      <c r="C94" s="67" t="s">
        <v>279</v>
      </c>
      <c r="D94" s="142">
        <v>23.5</v>
      </c>
    </row>
    <row r="95" spans="1:4" ht="28.5">
      <c r="A95" s="139">
        <v>73</v>
      </c>
      <c r="B95" s="140" t="s">
        <v>52</v>
      </c>
      <c r="C95" s="67" t="s">
        <v>280</v>
      </c>
      <c r="D95" s="142">
        <v>50</v>
      </c>
    </row>
    <row r="96" spans="1:4" ht="20.100000000000001" customHeight="1">
      <c r="A96" s="139"/>
      <c r="B96" s="143" t="s">
        <v>53</v>
      </c>
      <c r="C96" s="149" t="s">
        <v>64</v>
      </c>
      <c r="D96" s="142">
        <f>SUM(D97:D98)</f>
        <v>36.9</v>
      </c>
    </row>
    <row r="97" spans="1:4" ht="28.5">
      <c r="A97" s="139">
        <v>75</v>
      </c>
      <c r="B97" s="145"/>
      <c r="C97" s="67" t="s">
        <v>281</v>
      </c>
      <c r="D97" s="146">
        <v>24</v>
      </c>
    </row>
    <row r="98" spans="1:4" ht="28.5">
      <c r="A98" s="153">
        <v>76</v>
      </c>
      <c r="B98" s="154"/>
      <c r="C98" s="155" t="s">
        <v>282</v>
      </c>
      <c r="D98" s="156">
        <v>12.9</v>
      </c>
    </row>
  </sheetData>
  <mergeCells count="21">
    <mergeCell ref="B76:B79"/>
    <mergeCell ref="B88:B90"/>
    <mergeCell ref="B91:B93"/>
    <mergeCell ref="B96:B98"/>
    <mergeCell ref="B81:B84"/>
    <mergeCell ref="B53:B57"/>
    <mergeCell ref="B58:B60"/>
    <mergeCell ref="B62:B65"/>
    <mergeCell ref="B66:B68"/>
    <mergeCell ref="B69:B73"/>
    <mergeCell ref="B21:B27"/>
    <mergeCell ref="B34:B38"/>
    <mergeCell ref="B40:B45"/>
    <mergeCell ref="B46:B51"/>
    <mergeCell ref="B28:B30"/>
    <mergeCell ref="B31:B32"/>
    <mergeCell ref="A2:D2"/>
    <mergeCell ref="B3:D3"/>
    <mergeCell ref="A5:C5"/>
    <mergeCell ref="B7:B9"/>
    <mergeCell ref="B11:B14"/>
  </mergeCells>
  <phoneticPr fontId="20" type="noConversion"/>
  <pageMargins left="0.70866141732283505" right="0.70866141732283505" top="0.74803149606299202" bottom="0.74803149606299202" header="0.31496062992126" footer="0.31496062992126"/>
  <pageSetup paperSize="9" scale="78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3"/>
  <sheetViews>
    <sheetView zoomScaleNormal="100" workbookViewId="0">
      <selection activeCell="L8" sqref="L8"/>
    </sheetView>
  </sheetViews>
  <sheetFormatPr defaultColWidth="9" defaultRowHeight="15"/>
  <cols>
    <col min="1" max="1" width="6.25" style="3" customWidth="1"/>
    <col min="2" max="2" width="20.25" style="3" customWidth="1"/>
    <col min="3" max="3" width="50" style="3" customWidth="1"/>
    <col min="4" max="4" width="10.625" style="3" customWidth="1"/>
    <col min="5" max="16384" width="9" style="3"/>
  </cols>
  <sheetData>
    <row r="1" spans="1:5" ht="29.25" customHeight="1">
      <c r="A1" s="3" t="s">
        <v>202</v>
      </c>
      <c r="B1" s="15"/>
    </row>
    <row r="2" spans="1:5" ht="66" customHeight="1">
      <c r="A2" s="96" t="s">
        <v>199</v>
      </c>
      <c r="B2" s="96"/>
      <c r="C2" s="96"/>
      <c r="D2" s="96"/>
    </row>
    <row r="3" spans="1:5" ht="35.25" customHeight="1">
      <c r="B3" s="97" t="s">
        <v>65</v>
      </c>
      <c r="C3" s="97"/>
      <c r="D3" s="97"/>
    </row>
    <row r="4" spans="1:5" s="1" customFormat="1" ht="32.25" customHeight="1">
      <c r="A4" s="16" t="s">
        <v>2</v>
      </c>
      <c r="B4" s="4" t="s">
        <v>66</v>
      </c>
      <c r="C4" s="4" t="s">
        <v>67</v>
      </c>
      <c r="D4" s="6" t="s">
        <v>68</v>
      </c>
    </row>
    <row r="5" spans="1:5" s="1" customFormat="1" ht="29.25" customHeight="1">
      <c r="A5" s="17"/>
      <c r="B5" s="98" t="s">
        <v>63</v>
      </c>
      <c r="C5" s="98"/>
      <c r="D5" s="9">
        <f>SUM(D6,D9:D13)</f>
        <v>1909</v>
      </c>
    </row>
    <row r="6" spans="1:5" s="1" customFormat="1" ht="29.25" customHeight="1">
      <c r="A6" s="17"/>
      <c r="B6" s="99" t="s">
        <v>12</v>
      </c>
      <c r="C6" s="18" t="s">
        <v>64</v>
      </c>
      <c r="D6" s="9">
        <f>SUM(D7:D8)</f>
        <v>200</v>
      </c>
    </row>
    <row r="7" spans="1:5" s="1" customFormat="1" ht="45.75" customHeight="1">
      <c r="A7" s="19">
        <v>1</v>
      </c>
      <c r="B7" s="100"/>
      <c r="C7" s="20" t="s">
        <v>75</v>
      </c>
      <c r="D7" s="12">
        <v>40</v>
      </c>
    </row>
    <row r="8" spans="1:5" s="1" customFormat="1" ht="45.75" customHeight="1">
      <c r="A8" s="19">
        <v>2</v>
      </c>
      <c r="B8" s="101"/>
      <c r="C8" s="20" t="s">
        <v>76</v>
      </c>
      <c r="D8" s="12">
        <v>160</v>
      </c>
      <c r="E8" s="21"/>
    </row>
    <row r="9" spans="1:5" s="1" customFormat="1" ht="45.75" customHeight="1">
      <c r="A9" s="19">
        <v>3</v>
      </c>
      <c r="B9" s="22" t="s">
        <v>19</v>
      </c>
      <c r="C9" s="20" t="s">
        <v>77</v>
      </c>
      <c r="D9" s="12">
        <v>80</v>
      </c>
    </row>
    <row r="10" spans="1:5" s="1" customFormat="1" ht="45.75" customHeight="1">
      <c r="A10" s="19">
        <v>4</v>
      </c>
      <c r="B10" s="10" t="s">
        <v>69</v>
      </c>
      <c r="C10" s="20" t="s">
        <v>78</v>
      </c>
      <c r="D10" s="12">
        <v>270</v>
      </c>
      <c r="E10" s="21"/>
    </row>
    <row r="11" spans="1:5" s="1" customFormat="1" ht="45.75" customHeight="1">
      <c r="A11" s="19">
        <v>5</v>
      </c>
      <c r="B11" s="10" t="s">
        <v>70</v>
      </c>
      <c r="C11" s="20" t="s">
        <v>81</v>
      </c>
      <c r="D11" s="12">
        <v>50</v>
      </c>
      <c r="E11" s="21"/>
    </row>
    <row r="12" spans="1:5" s="1" customFormat="1" ht="45.75" customHeight="1">
      <c r="A12" s="19">
        <v>6</v>
      </c>
      <c r="B12" s="22" t="s">
        <v>22</v>
      </c>
      <c r="C12" s="20" t="s">
        <v>79</v>
      </c>
      <c r="D12" s="12">
        <v>50</v>
      </c>
      <c r="E12" s="21"/>
    </row>
    <row r="13" spans="1:5" s="1" customFormat="1" ht="45.75" customHeight="1">
      <c r="A13" s="23">
        <v>7</v>
      </c>
      <c r="B13" s="24" t="s">
        <v>34</v>
      </c>
      <c r="C13" s="25" t="s">
        <v>80</v>
      </c>
      <c r="D13" s="26">
        <v>1259</v>
      </c>
    </row>
  </sheetData>
  <mergeCells count="4">
    <mergeCell ref="A2:D2"/>
    <mergeCell ref="B3:D3"/>
    <mergeCell ref="B5:C5"/>
    <mergeCell ref="B6:B8"/>
  </mergeCells>
  <phoneticPr fontId="20" type="noConversion"/>
  <pageMargins left="0.75" right="0.75" top="1" bottom="1" header="0.5" footer="0.5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2"/>
  <sheetViews>
    <sheetView topLeftCell="A19" workbookViewId="0">
      <selection activeCell="K7" sqref="K7"/>
    </sheetView>
  </sheetViews>
  <sheetFormatPr defaultColWidth="9" defaultRowHeight="15"/>
  <cols>
    <col min="1" max="1" width="4.5" style="2" customWidth="1"/>
    <col min="2" max="2" width="13.5" style="2" customWidth="1"/>
    <col min="3" max="3" width="34" style="2" customWidth="1"/>
    <col min="4" max="5" width="6" style="2" customWidth="1"/>
    <col min="6" max="6" width="6" style="3" customWidth="1"/>
    <col min="7" max="7" width="6" style="2" customWidth="1"/>
    <col min="8" max="8" width="9.5" style="2" customWidth="1"/>
    <col min="9" max="16384" width="9" style="2"/>
  </cols>
  <sheetData>
    <row r="1" spans="1:8">
      <c r="A1" s="2" t="s">
        <v>203</v>
      </c>
    </row>
    <row r="2" spans="1:8" ht="75" customHeight="1">
      <c r="A2" s="105" t="s">
        <v>200</v>
      </c>
      <c r="B2" s="105"/>
      <c r="C2" s="105"/>
      <c r="D2" s="105"/>
      <c r="E2" s="105"/>
      <c r="F2" s="105"/>
      <c r="G2" s="105"/>
      <c r="H2" s="105"/>
    </row>
    <row r="3" spans="1:8" ht="24.75" customHeight="1">
      <c r="B3" s="106" t="s">
        <v>65</v>
      </c>
      <c r="C3" s="106"/>
      <c r="D3" s="106"/>
      <c r="E3" s="106"/>
      <c r="F3" s="106"/>
      <c r="G3" s="106"/>
      <c r="H3" s="106"/>
    </row>
    <row r="4" spans="1:8" s="1" customFormat="1" ht="45" customHeight="1">
      <c r="A4" s="42" t="s">
        <v>123</v>
      </c>
      <c r="B4" s="4" t="s">
        <v>66</v>
      </c>
      <c r="C4" s="4" t="s">
        <v>67</v>
      </c>
      <c r="D4" s="4" t="s">
        <v>71</v>
      </c>
      <c r="E4" s="4" t="s">
        <v>72</v>
      </c>
      <c r="F4" s="58" t="s">
        <v>99</v>
      </c>
      <c r="G4" s="4" t="s">
        <v>73</v>
      </c>
      <c r="H4" s="6" t="s">
        <v>68</v>
      </c>
    </row>
    <row r="5" spans="1:8" s="1" customFormat="1" ht="31.5" customHeight="1">
      <c r="A5" s="107" t="s">
        <v>63</v>
      </c>
      <c r="B5" s="107"/>
      <c r="C5" s="108"/>
      <c r="D5" s="53">
        <f>SUM(D6,D11:D21,D15:D17,D20:D23,D26:D27,D29:D42)</f>
        <v>6477</v>
      </c>
      <c r="E5" s="8">
        <f>E11+E12+E33</f>
        <v>1210</v>
      </c>
      <c r="F5" s="8">
        <f>F21+F22+F23+F26+F27+F28+F29+F30+F31+F32+F34+F35+F36+F37+F38+F39</f>
        <v>420</v>
      </c>
      <c r="G5" s="8">
        <f>G15+G16+G17+G20+G23+G40+G41+G42</f>
        <v>2681</v>
      </c>
      <c r="H5" s="35">
        <f>H6+H11+H12+H15+H16+H17+H20+H21+H22+H23+H26+H27+H28+H29+H30+H31+H32+H33+H34+H35+H36+H37+H38+H39+H40+H41+H42</f>
        <v>10788</v>
      </c>
    </row>
    <row r="6" spans="1:8" s="1" customFormat="1" ht="34.5" customHeight="1">
      <c r="A6" s="59"/>
      <c r="B6" s="102" t="s">
        <v>100</v>
      </c>
      <c r="C6" s="64" t="s">
        <v>82</v>
      </c>
      <c r="D6" s="10">
        <f>SUM(D7:D10)</f>
        <v>6477</v>
      </c>
      <c r="E6" s="11"/>
      <c r="F6" s="11"/>
      <c r="G6" s="11"/>
      <c r="H6" s="35">
        <f>SUM(H7:H10)</f>
        <v>6477</v>
      </c>
    </row>
    <row r="7" spans="1:8" s="1" customFormat="1" ht="40.5" customHeight="1">
      <c r="A7" s="60">
        <v>1</v>
      </c>
      <c r="B7" s="103"/>
      <c r="C7" s="63" t="s">
        <v>101</v>
      </c>
      <c r="D7" s="11">
        <v>3000</v>
      </c>
      <c r="E7" s="11"/>
      <c r="F7" s="11"/>
      <c r="G7" s="11"/>
      <c r="H7" s="12">
        <f>SUM(D7:G7)</f>
        <v>3000</v>
      </c>
    </row>
    <row r="8" spans="1:8" s="1" customFormat="1" ht="40.5" customHeight="1">
      <c r="A8" s="60">
        <v>2</v>
      </c>
      <c r="B8" s="103"/>
      <c r="C8" s="63" t="s">
        <v>118</v>
      </c>
      <c r="D8" s="11">
        <v>1960</v>
      </c>
      <c r="E8" s="11"/>
      <c r="F8" s="11"/>
      <c r="G8" s="11"/>
      <c r="H8" s="12">
        <f>SUM(D8:G8)</f>
        <v>1960</v>
      </c>
    </row>
    <row r="9" spans="1:8" s="1" customFormat="1" ht="42.75" customHeight="1">
      <c r="A9" s="60">
        <v>3</v>
      </c>
      <c r="B9" s="103"/>
      <c r="C9" s="63" t="s">
        <v>119</v>
      </c>
      <c r="D9" s="11">
        <v>50</v>
      </c>
      <c r="E9" s="11"/>
      <c r="F9" s="11"/>
      <c r="G9" s="11"/>
      <c r="H9" s="12">
        <f>SUM(D9:G9)</f>
        <v>50</v>
      </c>
    </row>
    <row r="10" spans="1:8" s="1" customFormat="1" ht="54" customHeight="1">
      <c r="A10" s="60">
        <v>4</v>
      </c>
      <c r="B10" s="103"/>
      <c r="C10" s="63" t="s">
        <v>102</v>
      </c>
      <c r="D10" s="11">
        <v>1467</v>
      </c>
      <c r="E10" s="11"/>
      <c r="F10" s="11"/>
      <c r="G10" s="11"/>
      <c r="H10" s="12">
        <f>SUM(D10:G10)</f>
        <v>1467</v>
      </c>
    </row>
    <row r="11" spans="1:8" s="1" customFormat="1" ht="45.75" customHeight="1">
      <c r="A11" s="60">
        <v>6</v>
      </c>
      <c r="B11" s="10" t="s">
        <v>103</v>
      </c>
      <c r="C11" s="63" t="s">
        <v>120</v>
      </c>
      <c r="D11" s="11"/>
      <c r="E11" s="11">
        <v>500</v>
      </c>
      <c r="F11" s="11"/>
      <c r="G11" s="11"/>
      <c r="H11" s="35">
        <f>SUM(D11:G11)</f>
        <v>500</v>
      </c>
    </row>
    <row r="12" spans="1:8" s="1" customFormat="1" ht="46.5" customHeight="1">
      <c r="A12" s="60"/>
      <c r="B12" s="102" t="s">
        <v>104</v>
      </c>
      <c r="C12" s="8" t="s">
        <v>82</v>
      </c>
      <c r="D12" s="11"/>
      <c r="E12" s="11">
        <f>SUM(E13:E14)</f>
        <v>650</v>
      </c>
      <c r="F12" s="11"/>
      <c r="G12" s="11"/>
      <c r="H12" s="35">
        <f>SUM(H13:H14)</f>
        <v>650</v>
      </c>
    </row>
    <row r="13" spans="1:8" s="1" customFormat="1" ht="46.5" customHeight="1">
      <c r="A13" s="60">
        <v>7</v>
      </c>
      <c r="B13" s="103"/>
      <c r="C13" s="63" t="s">
        <v>105</v>
      </c>
      <c r="D13" s="11"/>
      <c r="E13" s="11">
        <v>500</v>
      </c>
      <c r="F13" s="11"/>
      <c r="G13" s="11"/>
      <c r="H13" s="12">
        <f>SUM(D13:G13)</f>
        <v>500</v>
      </c>
    </row>
    <row r="14" spans="1:8" s="1" customFormat="1" ht="46.5" customHeight="1">
      <c r="A14" s="60">
        <v>8</v>
      </c>
      <c r="B14" s="104"/>
      <c r="C14" s="63" t="s">
        <v>106</v>
      </c>
      <c r="D14" s="11"/>
      <c r="E14" s="11">
        <v>150</v>
      </c>
      <c r="F14" s="11"/>
      <c r="G14" s="11"/>
      <c r="H14" s="12">
        <f>SUM(D14:G14)</f>
        <v>150</v>
      </c>
    </row>
    <row r="15" spans="1:8" s="1" customFormat="1" ht="75.75" customHeight="1">
      <c r="A15" s="60">
        <v>9</v>
      </c>
      <c r="B15" s="10" t="s">
        <v>83</v>
      </c>
      <c r="C15" s="63" t="s">
        <v>107</v>
      </c>
      <c r="D15" s="11"/>
      <c r="E15" s="11"/>
      <c r="F15" s="11"/>
      <c r="G15" s="11">
        <v>150</v>
      </c>
      <c r="H15" s="35">
        <f t="shared" ref="H15:H20" si="0">SUM(D15:G15)</f>
        <v>150</v>
      </c>
    </row>
    <row r="16" spans="1:8" s="1" customFormat="1" ht="45.75" customHeight="1">
      <c r="A16" s="60">
        <v>10</v>
      </c>
      <c r="B16" s="10" t="s">
        <v>108</v>
      </c>
      <c r="C16" s="63" t="s">
        <v>124</v>
      </c>
      <c r="D16" s="11"/>
      <c r="E16" s="11"/>
      <c r="F16" s="11"/>
      <c r="G16" s="11">
        <v>500</v>
      </c>
      <c r="H16" s="35">
        <f t="shared" si="0"/>
        <v>500</v>
      </c>
    </row>
    <row r="17" spans="1:8" s="1" customFormat="1" ht="30" customHeight="1">
      <c r="A17" s="60"/>
      <c r="B17" s="102" t="s">
        <v>109</v>
      </c>
      <c r="C17" s="8" t="s">
        <v>82</v>
      </c>
      <c r="D17" s="11"/>
      <c r="E17" s="11"/>
      <c r="F17" s="11"/>
      <c r="G17" s="11">
        <f>SUM(G18:G19)</f>
        <v>1811</v>
      </c>
      <c r="H17" s="35">
        <f>SUM(H18:H19)</f>
        <v>1811</v>
      </c>
    </row>
    <row r="18" spans="1:8" s="1" customFormat="1" ht="195" customHeight="1">
      <c r="A18" s="60">
        <v>11</v>
      </c>
      <c r="B18" s="103"/>
      <c r="C18" s="67" t="s">
        <v>129</v>
      </c>
      <c r="D18" s="11"/>
      <c r="E18" s="11"/>
      <c r="F18" s="11"/>
      <c r="G18" s="11">
        <v>985</v>
      </c>
      <c r="H18" s="12">
        <f t="shared" si="0"/>
        <v>985</v>
      </c>
    </row>
    <row r="19" spans="1:8" s="1" customFormat="1" ht="25.5" customHeight="1">
      <c r="A19" s="60">
        <v>12</v>
      </c>
      <c r="B19" s="104"/>
      <c r="C19" s="57" t="s">
        <v>110</v>
      </c>
      <c r="D19" s="11"/>
      <c r="E19" s="11"/>
      <c r="F19" s="11"/>
      <c r="G19" s="11">
        <v>826</v>
      </c>
      <c r="H19" s="12">
        <f t="shared" si="0"/>
        <v>826</v>
      </c>
    </row>
    <row r="20" spans="1:8" s="1" customFormat="1" ht="33" customHeight="1">
      <c r="A20" s="60">
        <v>13</v>
      </c>
      <c r="B20" s="10" t="s">
        <v>111</v>
      </c>
      <c r="C20" s="62" t="s">
        <v>112</v>
      </c>
      <c r="D20" s="11"/>
      <c r="E20" s="11"/>
      <c r="F20" s="11"/>
      <c r="G20" s="11">
        <v>60</v>
      </c>
      <c r="H20" s="35">
        <f t="shared" si="0"/>
        <v>60</v>
      </c>
    </row>
    <row r="21" spans="1:8" s="1" customFormat="1" ht="45.75" customHeight="1">
      <c r="A21" s="60">
        <v>14</v>
      </c>
      <c r="B21" s="10" t="s">
        <v>125</v>
      </c>
      <c r="C21" s="63" t="s">
        <v>113</v>
      </c>
      <c r="D21" s="11"/>
      <c r="E21" s="11"/>
      <c r="F21" s="11">
        <v>170</v>
      </c>
      <c r="G21" s="11"/>
      <c r="H21" s="35">
        <f t="shared" ref="H21:H22" si="1">SUM(D21:G21)</f>
        <v>170</v>
      </c>
    </row>
    <row r="22" spans="1:8" s="1" customFormat="1" ht="25.5" customHeight="1">
      <c r="A22" s="60">
        <v>15</v>
      </c>
      <c r="B22" s="10" t="s">
        <v>84</v>
      </c>
      <c r="C22" s="63" t="s">
        <v>113</v>
      </c>
      <c r="D22" s="11"/>
      <c r="E22" s="11"/>
      <c r="F22" s="11">
        <v>36.5</v>
      </c>
      <c r="G22" s="11"/>
      <c r="H22" s="35">
        <f t="shared" si="1"/>
        <v>36.5</v>
      </c>
    </row>
    <row r="23" spans="1:8" s="1" customFormat="1" ht="20.25" customHeight="1">
      <c r="A23" s="60"/>
      <c r="B23" s="102" t="s">
        <v>85</v>
      </c>
      <c r="C23" s="8" t="s">
        <v>82</v>
      </c>
      <c r="D23" s="11"/>
      <c r="E23" s="11"/>
      <c r="F23" s="11">
        <f>SUM(F24:F25)</f>
        <v>33</v>
      </c>
      <c r="G23" s="11">
        <f>SUM(G24:G25)</f>
        <v>40</v>
      </c>
      <c r="H23" s="35">
        <f>SUM(H24:H25)</f>
        <v>73</v>
      </c>
    </row>
    <row r="24" spans="1:8" s="1" customFormat="1" ht="33" customHeight="1">
      <c r="A24" s="60">
        <v>16</v>
      </c>
      <c r="B24" s="103"/>
      <c r="C24" s="63" t="s">
        <v>121</v>
      </c>
      <c r="D24" s="11"/>
      <c r="E24" s="11"/>
      <c r="F24" s="11"/>
      <c r="G24" s="11">
        <v>40</v>
      </c>
      <c r="H24" s="12">
        <f t="shared" ref="H24:H27" si="2">SUM(D24:G24)</f>
        <v>40</v>
      </c>
    </row>
    <row r="25" spans="1:8" s="1" customFormat="1" ht="20.100000000000001" customHeight="1">
      <c r="A25" s="60">
        <v>17</v>
      </c>
      <c r="B25" s="104"/>
      <c r="C25" s="63" t="s">
        <v>113</v>
      </c>
      <c r="D25" s="11"/>
      <c r="E25" s="11"/>
      <c r="F25" s="11">
        <v>33</v>
      </c>
      <c r="G25" s="11"/>
      <c r="H25" s="12">
        <f t="shared" si="2"/>
        <v>33</v>
      </c>
    </row>
    <row r="26" spans="1:8" s="1" customFormat="1" ht="20.100000000000001" customHeight="1">
      <c r="A26" s="60">
        <v>18</v>
      </c>
      <c r="B26" s="10" t="s">
        <v>86</v>
      </c>
      <c r="C26" s="63" t="s">
        <v>113</v>
      </c>
      <c r="D26" s="11"/>
      <c r="E26" s="11"/>
      <c r="F26" s="11">
        <v>17</v>
      </c>
      <c r="G26" s="11"/>
      <c r="H26" s="35">
        <f t="shared" si="2"/>
        <v>17</v>
      </c>
    </row>
    <row r="27" spans="1:8" s="1" customFormat="1" ht="20.100000000000001" customHeight="1">
      <c r="A27" s="60">
        <v>19</v>
      </c>
      <c r="B27" s="10" t="s">
        <v>87</v>
      </c>
      <c r="C27" s="63" t="s">
        <v>113</v>
      </c>
      <c r="D27" s="11"/>
      <c r="E27" s="11"/>
      <c r="F27" s="11">
        <v>22</v>
      </c>
      <c r="G27" s="11"/>
      <c r="H27" s="35">
        <f t="shared" si="2"/>
        <v>22</v>
      </c>
    </row>
    <row r="28" spans="1:8" s="1" customFormat="1" ht="20.100000000000001" customHeight="1">
      <c r="A28" s="60">
        <v>21</v>
      </c>
      <c r="B28" s="65" t="s">
        <v>88</v>
      </c>
      <c r="C28" s="63" t="s">
        <v>113</v>
      </c>
      <c r="D28" s="11"/>
      <c r="E28" s="11"/>
      <c r="F28" s="11">
        <v>40</v>
      </c>
      <c r="G28" s="11"/>
      <c r="H28" s="35">
        <f t="shared" ref="H28:H42" si="3">SUM(D28:G28)</f>
        <v>40</v>
      </c>
    </row>
    <row r="29" spans="1:8" s="1" customFormat="1" ht="20.100000000000001" customHeight="1">
      <c r="A29" s="60">
        <v>22</v>
      </c>
      <c r="B29" s="10" t="s">
        <v>89</v>
      </c>
      <c r="C29" s="63" t="s">
        <v>113</v>
      </c>
      <c r="D29" s="11"/>
      <c r="E29" s="11"/>
      <c r="F29" s="11">
        <v>15</v>
      </c>
      <c r="G29" s="11"/>
      <c r="H29" s="35">
        <f t="shared" si="3"/>
        <v>15</v>
      </c>
    </row>
    <row r="30" spans="1:8" s="1" customFormat="1" ht="20.100000000000001" customHeight="1">
      <c r="A30" s="60">
        <v>23</v>
      </c>
      <c r="B30" s="10" t="s">
        <v>90</v>
      </c>
      <c r="C30" s="63" t="s">
        <v>113</v>
      </c>
      <c r="D30" s="11"/>
      <c r="E30" s="11"/>
      <c r="F30" s="11">
        <v>16.5</v>
      </c>
      <c r="G30" s="11"/>
      <c r="H30" s="35">
        <f t="shared" si="3"/>
        <v>16.5</v>
      </c>
    </row>
    <row r="31" spans="1:8" s="1" customFormat="1" ht="20.100000000000001" customHeight="1">
      <c r="A31" s="60">
        <v>24</v>
      </c>
      <c r="B31" s="10" t="s">
        <v>91</v>
      </c>
      <c r="C31" s="63" t="s">
        <v>113</v>
      </c>
      <c r="D31" s="11"/>
      <c r="E31" s="11"/>
      <c r="F31" s="11">
        <v>9</v>
      </c>
      <c r="G31" s="11"/>
      <c r="H31" s="35">
        <f t="shared" si="3"/>
        <v>9</v>
      </c>
    </row>
    <row r="32" spans="1:8" s="1" customFormat="1" ht="20.100000000000001" customHeight="1">
      <c r="A32" s="60">
        <v>25</v>
      </c>
      <c r="B32" s="10" t="s">
        <v>92</v>
      </c>
      <c r="C32" s="63" t="s">
        <v>113</v>
      </c>
      <c r="D32" s="11"/>
      <c r="E32" s="11"/>
      <c r="F32" s="11">
        <v>9</v>
      </c>
      <c r="G32" s="11"/>
      <c r="H32" s="35">
        <f t="shared" si="3"/>
        <v>9</v>
      </c>
    </row>
    <row r="33" spans="1:8" s="1" customFormat="1" ht="36.75" customHeight="1">
      <c r="A33" s="60">
        <v>26</v>
      </c>
      <c r="B33" s="66" t="s">
        <v>93</v>
      </c>
      <c r="C33" s="63" t="s">
        <v>122</v>
      </c>
      <c r="D33" s="11"/>
      <c r="E33" s="11">
        <v>60</v>
      </c>
      <c r="F33" s="11"/>
      <c r="G33" s="11"/>
      <c r="H33" s="35">
        <f t="shared" si="3"/>
        <v>60</v>
      </c>
    </row>
    <row r="34" spans="1:8" s="1" customFormat="1" ht="20.100000000000001" customHeight="1">
      <c r="A34" s="60">
        <v>27</v>
      </c>
      <c r="B34" s="66" t="s">
        <v>94</v>
      </c>
      <c r="C34" s="63" t="s">
        <v>113</v>
      </c>
      <c r="D34" s="11"/>
      <c r="E34" s="11"/>
      <c r="F34" s="11">
        <v>18.5</v>
      </c>
      <c r="G34" s="11"/>
      <c r="H34" s="35">
        <f t="shared" si="3"/>
        <v>18.5</v>
      </c>
    </row>
    <row r="35" spans="1:8" s="1" customFormat="1" ht="20.100000000000001" customHeight="1">
      <c r="A35" s="60">
        <v>28</v>
      </c>
      <c r="B35" s="66" t="s">
        <v>95</v>
      </c>
      <c r="C35" s="63" t="s">
        <v>113</v>
      </c>
      <c r="D35" s="11"/>
      <c r="E35" s="11"/>
      <c r="F35" s="11">
        <v>17</v>
      </c>
      <c r="G35" s="11"/>
      <c r="H35" s="35">
        <f t="shared" si="3"/>
        <v>17</v>
      </c>
    </row>
    <row r="36" spans="1:8" s="1" customFormat="1" ht="20.100000000000001" customHeight="1">
      <c r="A36" s="60">
        <v>29</v>
      </c>
      <c r="B36" s="66" t="s">
        <v>96</v>
      </c>
      <c r="C36" s="63" t="s">
        <v>113</v>
      </c>
      <c r="D36" s="11"/>
      <c r="E36" s="11"/>
      <c r="F36" s="11">
        <v>8.5</v>
      </c>
      <c r="G36" s="11"/>
      <c r="H36" s="35">
        <f t="shared" si="3"/>
        <v>8.5</v>
      </c>
    </row>
    <row r="37" spans="1:8" s="1" customFormat="1" ht="20.100000000000001" customHeight="1">
      <c r="A37" s="60">
        <v>30</v>
      </c>
      <c r="B37" s="66" t="s">
        <v>97</v>
      </c>
      <c r="C37" s="63" t="s">
        <v>113</v>
      </c>
      <c r="D37" s="11"/>
      <c r="E37" s="11"/>
      <c r="F37" s="11">
        <v>1.5</v>
      </c>
      <c r="G37" s="11"/>
      <c r="H37" s="35">
        <f t="shared" si="3"/>
        <v>1.5</v>
      </c>
    </row>
    <row r="38" spans="1:8" s="1" customFormat="1" ht="20.100000000000001" customHeight="1">
      <c r="A38" s="60">
        <v>31</v>
      </c>
      <c r="B38" s="66" t="s">
        <v>98</v>
      </c>
      <c r="C38" s="63" t="s">
        <v>113</v>
      </c>
      <c r="D38" s="11"/>
      <c r="E38" s="11"/>
      <c r="F38" s="11">
        <v>5</v>
      </c>
      <c r="G38" s="11"/>
      <c r="H38" s="35">
        <f t="shared" si="3"/>
        <v>5</v>
      </c>
    </row>
    <row r="39" spans="1:8" s="1" customFormat="1" ht="20.100000000000001" customHeight="1">
      <c r="A39" s="60">
        <v>32</v>
      </c>
      <c r="B39" s="66" t="s">
        <v>114</v>
      </c>
      <c r="C39" s="63" t="s">
        <v>113</v>
      </c>
      <c r="D39" s="11"/>
      <c r="E39" s="11"/>
      <c r="F39" s="11">
        <v>1.5</v>
      </c>
      <c r="G39" s="11"/>
      <c r="H39" s="35">
        <f t="shared" si="3"/>
        <v>1.5</v>
      </c>
    </row>
    <row r="40" spans="1:8" s="1" customFormat="1" ht="52.5" customHeight="1">
      <c r="A40" s="60">
        <v>33</v>
      </c>
      <c r="B40" s="68" t="s">
        <v>126</v>
      </c>
      <c r="C40" s="63" t="s">
        <v>115</v>
      </c>
      <c r="D40" s="11"/>
      <c r="E40" s="11"/>
      <c r="F40" s="11"/>
      <c r="G40" s="11">
        <v>40</v>
      </c>
      <c r="H40" s="35">
        <f t="shared" si="3"/>
        <v>40</v>
      </c>
    </row>
    <row r="41" spans="1:8" s="1" customFormat="1" ht="75" customHeight="1">
      <c r="A41" s="60">
        <v>34</v>
      </c>
      <c r="B41" s="68" t="s">
        <v>127</v>
      </c>
      <c r="C41" s="63" t="s">
        <v>116</v>
      </c>
      <c r="D41" s="11"/>
      <c r="E41" s="11"/>
      <c r="F41" s="11"/>
      <c r="G41" s="11">
        <v>40</v>
      </c>
      <c r="H41" s="35">
        <f t="shared" si="3"/>
        <v>40</v>
      </c>
    </row>
    <row r="42" spans="1:8" s="1" customFormat="1" ht="48" customHeight="1">
      <c r="A42" s="61">
        <v>35</v>
      </c>
      <c r="B42" s="69" t="s">
        <v>128</v>
      </c>
      <c r="C42" s="13" t="s">
        <v>117</v>
      </c>
      <c r="D42" s="13"/>
      <c r="E42" s="13"/>
      <c r="F42" s="13"/>
      <c r="G42" s="13">
        <v>40</v>
      </c>
      <c r="H42" s="14">
        <f t="shared" si="3"/>
        <v>40</v>
      </c>
    </row>
  </sheetData>
  <mergeCells count="7">
    <mergeCell ref="B17:B19"/>
    <mergeCell ref="B23:B25"/>
    <mergeCell ref="A2:H2"/>
    <mergeCell ref="B3:H3"/>
    <mergeCell ref="A5:C5"/>
    <mergeCell ref="B6:B10"/>
    <mergeCell ref="B12:B14"/>
  </mergeCells>
  <phoneticPr fontId="20" type="noConversion"/>
  <pageMargins left="0.70866141732283505" right="0.70866141732283505" top="0.74803149606299202" bottom="0.74803149606299202" header="0.31496062992126" footer="0.31496062992126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27"/>
  <sheetViews>
    <sheetView view="pageBreakPreview" zoomScale="60" zoomScaleNormal="100" workbookViewId="0">
      <selection activeCell="H34" sqref="H34"/>
    </sheetView>
  </sheetViews>
  <sheetFormatPr defaultColWidth="16.625" defaultRowHeight="15.75"/>
  <cols>
    <col min="1" max="2" width="11.75" style="70" customWidth="1"/>
    <col min="3" max="3" width="15.25" style="70" customWidth="1"/>
    <col min="4" max="4" width="18.625" style="70" customWidth="1"/>
    <col min="5" max="5" width="18.875" style="70" customWidth="1"/>
    <col min="6" max="6" width="2.125" style="70" hidden="1" customWidth="1"/>
    <col min="7" max="7" width="14.75" style="70" customWidth="1"/>
    <col min="8" max="8" width="70.375" style="70" customWidth="1"/>
    <col min="9" max="251" width="10" style="70" customWidth="1"/>
    <col min="252" max="252" width="6" style="70" customWidth="1"/>
    <col min="253" max="253" width="12.875" style="70" customWidth="1"/>
    <col min="254" max="254" width="21.125" style="70" customWidth="1"/>
    <col min="255" max="16384" width="16.625" style="70"/>
  </cols>
  <sheetData>
    <row r="1" spans="1:8" ht="18.75">
      <c r="A1" s="132" t="s">
        <v>130</v>
      </c>
      <c r="B1" s="132"/>
    </row>
    <row r="2" spans="1:8" ht="27">
      <c r="A2" s="133" t="s">
        <v>131</v>
      </c>
      <c r="B2" s="134"/>
      <c r="C2" s="134"/>
      <c r="D2" s="134"/>
      <c r="E2" s="134"/>
      <c r="F2" s="134"/>
      <c r="G2" s="134"/>
      <c r="H2" s="134"/>
    </row>
    <row r="3" spans="1:8" ht="23.25">
      <c r="A3" s="135" t="s">
        <v>132</v>
      </c>
      <c r="B3" s="135"/>
      <c r="C3" s="135"/>
      <c r="D3" s="135"/>
      <c r="E3" s="135"/>
      <c r="F3" s="135"/>
      <c r="G3" s="135"/>
      <c r="H3" s="135"/>
    </row>
    <row r="4" spans="1:8" s="73" customFormat="1" ht="18.75">
      <c r="A4" s="71"/>
      <c r="B4" s="72"/>
      <c r="C4" s="72"/>
      <c r="D4" s="72"/>
      <c r="E4" s="72"/>
      <c r="F4" s="72"/>
      <c r="H4" s="74" t="s">
        <v>133</v>
      </c>
    </row>
    <row r="5" spans="1:8" ht="34.5" customHeight="1">
      <c r="A5" s="128" t="s">
        <v>134</v>
      </c>
      <c r="B5" s="129"/>
      <c r="C5" s="136" t="s">
        <v>135</v>
      </c>
      <c r="D5" s="137"/>
      <c r="E5" s="137"/>
      <c r="F5" s="137"/>
      <c r="G5" s="137"/>
      <c r="H5" s="138"/>
    </row>
    <row r="6" spans="1:8" ht="34.5" customHeight="1">
      <c r="A6" s="128" t="s">
        <v>136</v>
      </c>
      <c r="B6" s="129"/>
      <c r="C6" s="137" t="s">
        <v>137</v>
      </c>
      <c r="D6" s="137"/>
      <c r="E6" s="137"/>
      <c r="F6" s="137"/>
      <c r="G6" s="137"/>
      <c r="H6" s="138"/>
    </row>
    <row r="7" spans="1:8" ht="34.5" customHeight="1">
      <c r="A7" s="128" t="s">
        <v>138</v>
      </c>
      <c r="B7" s="129"/>
      <c r="C7" s="129" t="s">
        <v>139</v>
      </c>
      <c r="D7" s="129"/>
      <c r="E7" s="129"/>
      <c r="F7" s="129"/>
      <c r="G7" s="129"/>
      <c r="H7" s="131"/>
    </row>
    <row r="8" spans="1:8" ht="34.5" customHeight="1">
      <c r="A8" s="128" t="s">
        <v>140</v>
      </c>
      <c r="B8" s="129"/>
      <c r="C8" s="130" t="s">
        <v>141</v>
      </c>
      <c r="D8" s="130"/>
      <c r="E8" s="130"/>
      <c r="F8" s="130"/>
      <c r="G8" s="129">
        <v>15332.3</v>
      </c>
      <c r="H8" s="131"/>
    </row>
    <row r="9" spans="1:8" ht="34.5" customHeight="1">
      <c r="A9" s="128" t="s">
        <v>142</v>
      </c>
      <c r="B9" s="129"/>
      <c r="C9" s="130" t="s">
        <v>143</v>
      </c>
      <c r="D9" s="130"/>
      <c r="E9" s="130"/>
      <c r="F9" s="130"/>
      <c r="G9" s="129">
        <v>15332.3</v>
      </c>
      <c r="H9" s="131"/>
    </row>
    <row r="10" spans="1:8" ht="34.5" customHeight="1">
      <c r="A10" s="116" t="s">
        <v>144</v>
      </c>
      <c r="B10" s="119" t="s">
        <v>145</v>
      </c>
      <c r="C10" s="119"/>
      <c r="D10" s="119"/>
      <c r="E10" s="119"/>
      <c r="F10" s="119"/>
      <c r="G10" s="119"/>
      <c r="H10" s="120"/>
    </row>
    <row r="11" spans="1:8" ht="34.5" customHeight="1">
      <c r="A11" s="117"/>
      <c r="B11" s="121" t="s">
        <v>146</v>
      </c>
      <c r="C11" s="119"/>
      <c r="D11" s="119"/>
      <c r="E11" s="119"/>
      <c r="F11" s="119"/>
      <c r="G11" s="119"/>
      <c r="H11" s="120"/>
    </row>
    <row r="12" spans="1:8" ht="34.5" customHeight="1">
      <c r="A12" s="117"/>
      <c r="B12" s="121" t="s">
        <v>147</v>
      </c>
      <c r="C12" s="119"/>
      <c r="D12" s="119"/>
      <c r="E12" s="119"/>
      <c r="F12" s="119"/>
      <c r="G12" s="119"/>
      <c r="H12" s="120"/>
    </row>
    <row r="13" spans="1:8" ht="34.5" customHeight="1">
      <c r="A13" s="118"/>
      <c r="B13" s="121" t="s">
        <v>148</v>
      </c>
      <c r="C13" s="119"/>
      <c r="D13" s="119"/>
      <c r="E13" s="119"/>
      <c r="F13" s="119"/>
      <c r="G13" s="119"/>
      <c r="H13" s="120"/>
    </row>
    <row r="14" spans="1:8" ht="46.5">
      <c r="A14" s="122" t="s">
        <v>149</v>
      </c>
      <c r="B14" s="75" t="s">
        <v>150</v>
      </c>
      <c r="C14" s="75" t="s">
        <v>151</v>
      </c>
      <c r="D14" s="110" t="s">
        <v>152</v>
      </c>
      <c r="E14" s="110"/>
      <c r="F14" s="110"/>
      <c r="G14" s="75" t="s">
        <v>153</v>
      </c>
      <c r="H14" s="76" t="s">
        <v>154</v>
      </c>
    </row>
    <row r="15" spans="1:8" ht="76.5" customHeight="1">
      <c r="A15" s="123"/>
      <c r="B15" s="125" t="s">
        <v>155</v>
      </c>
      <c r="C15" s="125" t="s">
        <v>156</v>
      </c>
      <c r="D15" s="112" t="s">
        <v>157</v>
      </c>
      <c r="E15" s="113"/>
      <c r="F15" s="113"/>
      <c r="G15" s="77" t="s">
        <v>158</v>
      </c>
      <c r="H15" s="78" t="s">
        <v>159</v>
      </c>
    </row>
    <row r="16" spans="1:8" ht="76.5" customHeight="1">
      <c r="A16" s="123"/>
      <c r="B16" s="126"/>
      <c r="C16" s="126"/>
      <c r="D16" s="112" t="s">
        <v>160</v>
      </c>
      <c r="E16" s="113"/>
      <c r="F16" s="113"/>
      <c r="G16" s="77" t="s">
        <v>161</v>
      </c>
      <c r="H16" s="78" t="s">
        <v>162</v>
      </c>
    </row>
    <row r="17" spans="1:14" ht="67.5" customHeight="1">
      <c r="A17" s="123"/>
      <c r="B17" s="126"/>
      <c r="C17" s="126"/>
      <c r="D17" s="112" t="s">
        <v>163</v>
      </c>
      <c r="E17" s="113"/>
      <c r="F17" s="79"/>
      <c r="G17" s="77" t="s">
        <v>164</v>
      </c>
      <c r="H17" s="78" t="s">
        <v>165</v>
      </c>
    </row>
    <row r="18" spans="1:14" ht="60" customHeight="1">
      <c r="A18" s="123"/>
      <c r="B18" s="126"/>
      <c r="C18" s="126"/>
      <c r="D18" s="112" t="s">
        <v>166</v>
      </c>
      <c r="E18" s="113"/>
      <c r="F18" s="113"/>
      <c r="G18" s="77" t="s">
        <v>158</v>
      </c>
      <c r="H18" s="78" t="s">
        <v>167</v>
      </c>
    </row>
    <row r="19" spans="1:14" ht="66.75" customHeight="1">
      <c r="A19" s="123"/>
      <c r="B19" s="126"/>
      <c r="C19" s="126"/>
      <c r="D19" s="114" t="s">
        <v>168</v>
      </c>
      <c r="E19" s="115"/>
      <c r="F19" s="79"/>
      <c r="G19" s="77" t="s">
        <v>169</v>
      </c>
      <c r="H19" s="78" t="s">
        <v>170</v>
      </c>
    </row>
    <row r="20" spans="1:14" ht="63.75" customHeight="1">
      <c r="A20" s="123"/>
      <c r="B20" s="126"/>
      <c r="C20" s="126"/>
      <c r="D20" s="114" t="s">
        <v>171</v>
      </c>
      <c r="E20" s="115"/>
      <c r="F20" s="79"/>
      <c r="G20" s="77" t="s">
        <v>158</v>
      </c>
      <c r="H20" s="78" t="s">
        <v>172</v>
      </c>
    </row>
    <row r="21" spans="1:14" ht="63" customHeight="1">
      <c r="A21" s="123"/>
      <c r="B21" s="126"/>
      <c r="C21" s="127"/>
      <c r="D21" s="114" t="s">
        <v>173</v>
      </c>
      <c r="E21" s="115"/>
      <c r="F21" s="79"/>
      <c r="G21" s="77" t="s">
        <v>158</v>
      </c>
      <c r="H21" s="78" t="s">
        <v>174</v>
      </c>
    </row>
    <row r="22" spans="1:14" ht="76.5" customHeight="1">
      <c r="A22" s="123"/>
      <c r="B22" s="126"/>
      <c r="C22" s="110" t="s">
        <v>175</v>
      </c>
      <c r="D22" s="111" t="s">
        <v>176</v>
      </c>
      <c r="E22" s="110"/>
      <c r="F22" s="110"/>
      <c r="G22" s="80">
        <v>1</v>
      </c>
      <c r="H22" s="81" t="s">
        <v>177</v>
      </c>
    </row>
    <row r="23" spans="1:14" ht="76.5" customHeight="1">
      <c r="A23" s="123"/>
      <c r="B23" s="127"/>
      <c r="C23" s="110"/>
      <c r="D23" s="111" t="s">
        <v>178</v>
      </c>
      <c r="E23" s="110"/>
      <c r="F23" s="110"/>
      <c r="G23" s="80">
        <v>1</v>
      </c>
      <c r="H23" s="78" t="s">
        <v>179</v>
      </c>
    </row>
    <row r="24" spans="1:14" ht="76.5" customHeight="1">
      <c r="A24" s="123"/>
      <c r="B24" s="110" t="s">
        <v>180</v>
      </c>
      <c r="C24" s="111" t="s">
        <v>181</v>
      </c>
      <c r="D24" s="112" t="s">
        <v>182</v>
      </c>
      <c r="E24" s="113"/>
      <c r="F24" s="113"/>
      <c r="G24" s="82" t="s">
        <v>183</v>
      </c>
      <c r="H24" s="78" t="s">
        <v>182</v>
      </c>
      <c r="N24" s="70" t="s">
        <v>184</v>
      </c>
    </row>
    <row r="25" spans="1:14" ht="76.5" customHeight="1">
      <c r="A25" s="123"/>
      <c r="B25" s="110"/>
      <c r="C25" s="110"/>
      <c r="D25" s="113" t="s">
        <v>185</v>
      </c>
      <c r="E25" s="113"/>
      <c r="F25" s="113"/>
      <c r="G25" s="83" t="s">
        <v>186</v>
      </c>
      <c r="H25" s="84" t="s">
        <v>187</v>
      </c>
    </row>
    <row r="26" spans="1:14" ht="76.5" customHeight="1">
      <c r="A26" s="123"/>
      <c r="B26" s="110"/>
      <c r="C26" s="75" t="s">
        <v>188</v>
      </c>
      <c r="D26" s="110" t="s">
        <v>189</v>
      </c>
      <c r="E26" s="110"/>
      <c r="F26" s="110"/>
      <c r="G26" s="85" t="s">
        <v>190</v>
      </c>
      <c r="H26" s="86" t="s">
        <v>191</v>
      </c>
    </row>
    <row r="27" spans="1:14" ht="76.5" customHeight="1" thickBot="1">
      <c r="A27" s="124"/>
      <c r="B27" s="87" t="s">
        <v>192</v>
      </c>
      <c r="C27" s="87" t="s">
        <v>193</v>
      </c>
      <c r="D27" s="109" t="s">
        <v>194</v>
      </c>
      <c r="E27" s="109"/>
      <c r="F27" s="109"/>
      <c r="G27" s="88" t="s">
        <v>195</v>
      </c>
      <c r="H27" s="89" t="s">
        <v>196</v>
      </c>
    </row>
  </sheetData>
  <mergeCells count="40">
    <mergeCell ref="A9:B9"/>
    <mergeCell ref="C9:F9"/>
    <mergeCell ref="G9:H9"/>
    <mergeCell ref="A1:B1"/>
    <mergeCell ref="A2:H2"/>
    <mergeCell ref="A3:H3"/>
    <mergeCell ref="A5:B5"/>
    <mergeCell ref="C5:H5"/>
    <mergeCell ref="A6:B6"/>
    <mergeCell ref="C6:H6"/>
    <mergeCell ref="A7:B7"/>
    <mergeCell ref="C7:H7"/>
    <mergeCell ref="A8:B8"/>
    <mergeCell ref="C8:F8"/>
    <mergeCell ref="G8:H8"/>
    <mergeCell ref="D21:E21"/>
    <mergeCell ref="A10:A13"/>
    <mergeCell ref="B10:H10"/>
    <mergeCell ref="B11:H11"/>
    <mergeCell ref="B12:H12"/>
    <mergeCell ref="B13:H13"/>
    <mergeCell ref="A14:A27"/>
    <mergeCell ref="D14:F14"/>
    <mergeCell ref="B15:B23"/>
    <mergeCell ref="C15:C21"/>
    <mergeCell ref="D15:F15"/>
    <mergeCell ref="D16:F16"/>
    <mergeCell ref="D17:E17"/>
    <mergeCell ref="D18:F18"/>
    <mergeCell ref="D19:E19"/>
    <mergeCell ref="D20:E20"/>
    <mergeCell ref="D27:F27"/>
    <mergeCell ref="C22:C23"/>
    <mergeCell ref="D22:F22"/>
    <mergeCell ref="D23:F23"/>
    <mergeCell ref="B24:B26"/>
    <mergeCell ref="C24:C25"/>
    <mergeCell ref="D24:F24"/>
    <mergeCell ref="D25:F25"/>
    <mergeCell ref="D26:F26"/>
  </mergeCells>
  <phoneticPr fontId="20" type="noConversion"/>
  <pageMargins left="0.7" right="0.7" top="0.75" bottom="0.75" header="0.3" footer="0.3"/>
  <pageSetup paperSize="9" scale="52" orientation="portrait" verticalDpi="4294967295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5</vt:i4>
      </vt:variant>
      <vt:variant>
        <vt:lpstr>命名范围</vt:lpstr>
      </vt:variant>
      <vt:variant>
        <vt:i4>5</vt:i4>
      </vt:variant>
    </vt:vector>
  </HeadingPairs>
  <TitlesOfParts>
    <vt:vector size="10" baseType="lpstr">
      <vt:lpstr>汇总表</vt:lpstr>
      <vt:lpstr>繁荣艺术</vt:lpstr>
      <vt:lpstr>第三届大运河</vt:lpstr>
      <vt:lpstr>旅游推广等</vt:lpstr>
      <vt:lpstr>绩效表</vt:lpstr>
      <vt:lpstr>第三届大运河!Print_Area</vt:lpstr>
      <vt:lpstr>绩效表!Print_Area</vt:lpstr>
      <vt:lpstr>繁荣艺术!Print_Titles</vt:lpstr>
      <vt:lpstr>汇总表!Print_Titles</vt:lpstr>
      <vt:lpstr>旅游推广等!Print_Titles</vt:lpstr>
    </vt:vector>
  </TitlesOfParts>
  <Company>Lenovo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gchr</cp:lastModifiedBy>
  <cp:lastPrinted>2021-08-11T08:25:57Z</cp:lastPrinted>
  <dcterms:created xsi:type="dcterms:W3CDTF">2020-12-08T08:01:00Z</dcterms:created>
  <dcterms:modified xsi:type="dcterms:W3CDTF">2021-08-11T08:26:12Z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2052-11.1.0.9998</vt:lpwstr>
  </property>
</Properties>
</file>